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708" activeTab="1"/>
  </bookViews>
  <sheets>
    <sheet name="Hlavní činnost" sheetId="1" r:id="rId1"/>
    <sheet name="Hlavní činnost opravená" sheetId="2" r:id="rId2"/>
    <sheet name="Doplňková činnost" sheetId="3" r:id="rId3"/>
    <sheet name="PO-mzdy" sheetId="4" r:id="rId4"/>
  </sheets>
  <definedNames/>
  <calcPr fullCalcOnLoad="1"/>
</workbook>
</file>

<file path=xl/sharedStrings.xml><?xml version="1.0" encoding="utf-8"?>
<sst xmlns="http://schemas.openxmlformats.org/spreadsheetml/2006/main" count="227" uniqueCount="127">
  <si>
    <t>Organizace:</t>
  </si>
  <si>
    <t>% plnění</t>
  </si>
  <si>
    <t>v tis. Kč</t>
  </si>
  <si>
    <t>%</t>
  </si>
  <si>
    <t>plnění</t>
  </si>
  <si>
    <t>NÁKLADY celkem</t>
  </si>
  <si>
    <t>z toho vybrané položky</t>
  </si>
  <si>
    <t>Spotřebované nákupy</t>
  </si>
  <si>
    <t xml:space="preserve">            spotřeba energie</t>
  </si>
  <si>
    <t>Služby</t>
  </si>
  <si>
    <t xml:space="preserve"> (+ zisk, - ztráta)</t>
  </si>
  <si>
    <t>Schválil:</t>
  </si>
  <si>
    <t>HOSPODÁŘSKÝ VÝSLEDEK</t>
  </si>
  <si>
    <t>Uprav. rozp.</t>
  </si>
  <si>
    <t>k UR</t>
  </si>
  <si>
    <t>Skutečnost</t>
  </si>
  <si>
    <t>Počet zaměstnanců</t>
  </si>
  <si>
    <t>Schválil/a/:</t>
  </si>
  <si>
    <t>Hlavní činnost</t>
  </si>
  <si>
    <t>Doplňková činnost</t>
  </si>
  <si>
    <t>Schv. rozp.</t>
  </si>
  <si>
    <t>Telefon:</t>
  </si>
  <si>
    <t>Měrná</t>
  </si>
  <si>
    <t>R o k</t>
  </si>
  <si>
    <t xml:space="preserve">      U k a z a t e l</t>
  </si>
  <si>
    <t>jedn.</t>
  </si>
  <si>
    <t>a</t>
  </si>
  <si>
    <t>b</t>
  </si>
  <si>
    <t>přep. os.</t>
  </si>
  <si>
    <t>tis. Kč</t>
  </si>
  <si>
    <t>z toho: platové tarify</t>
  </si>
  <si>
    <t>Průměrný plat</t>
  </si>
  <si>
    <t>Kč</t>
  </si>
  <si>
    <t>Ostatní osobní náklady</t>
  </si>
  <si>
    <t>x</t>
  </si>
  <si>
    <t>Prostředky na platy</t>
  </si>
  <si>
    <t>VÝNOSY  celkem</t>
  </si>
  <si>
    <t>mzdové náklady (521 030x)</t>
  </si>
  <si>
    <t>ostatní osobní náklady (521 031x)</t>
  </si>
  <si>
    <t>zákonné soc. pojištění (524)</t>
  </si>
  <si>
    <t>zák. soc. náklady - FKSP(527 030x)</t>
  </si>
  <si>
    <t>jiné pokuty a penále</t>
  </si>
  <si>
    <t>manka a škody</t>
  </si>
  <si>
    <t>z toho: z budov a staveb (551)</t>
  </si>
  <si>
    <r>
      <t xml:space="preserve">Daň z příjmů </t>
    </r>
    <r>
      <rPr>
        <sz val="8"/>
        <rFont val="Arial CE"/>
        <family val="0"/>
      </rPr>
      <t>(591)</t>
    </r>
  </si>
  <si>
    <t>Hospodářský výsledek</t>
  </si>
  <si>
    <t>Odpisy dlouhodobého majetku</t>
  </si>
  <si>
    <r>
      <t>Služby</t>
    </r>
    <r>
      <rPr>
        <sz val="8"/>
        <rFont val="Arial CE"/>
        <family val="0"/>
      </rPr>
      <t xml:space="preserve"> - z toho:</t>
    </r>
  </si>
  <si>
    <r>
      <t>Spotřebované nákupy</t>
    </r>
    <r>
      <rPr>
        <sz val="8"/>
        <rFont val="Arial CE"/>
        <family val="0"/>
      </rPr>
      <t xml:space="preserve"> - z toho:</t>
    </r>
  </si>
  <si>
    <r>
      <t>Ostatní náklady</t>
    </r>
    <r>
      <rPr>
        <sz val="8"/>
        <rFont val="Arial CE"/>
        <family val="0"/>
      </rPr>
      <t xml:space="preserve"> - z toho:</t>
    </r>
  </si>
  <si>
    <r>
      <t>Osobní náklady</t>
    </r>
    <r>
      <rPr>
        <sz val="8"/>
        <rFont val="Arial CE"/>
        <family val="0"/>
      </rPr>
      <t xml:space="preserve"> - z toho:</t>
    </r>
  </si>
  <si>
    <r>
      <t>Drobný dlouhod. majetek</t>
    </r>
    <r>
      <rPr>
        <sz val="8"/>
        <rFont val="Arial CE"/>
        <family val="2"/>
      </rPr>
      <t xml:space="preserve"> (558)</t>
    </r>
  </si>
  <si>
    <t>z toho: spotřeba materiálu</t>
  </si>
  <si>
    <t>z toho: opravy a udržování</t>
  </si>
  <si>
    <t xml:space="preserve">            cestovné</t>
  </si>
  <si>
    <t xml:space="preserve">            nájemné a služby (nebyt.prostory)</t>
  </si>
  <si>
    <t xml:space="preserve">            úklid</t>
  </si>
  <si>
    <t xml:space="preserve">            výkony spojů</t>
  </si>
  <si>
    <t>mzdové náklady (521 003x)</t>
  </si>
  <si>
    <t>ostatní osobní náklady</t>
  </si>
  <si>
    <r>
      <t>Daně a poplatky</t>
    </r>
    <r>
      <rPr>
        <sz val="8"/>
        <rFont val="Arial CE"/>
        <family val="0"/>
      </rPr>
      <t xml:space="preserve"> (53x)</t>
    </r>
  </si>
  <si>
    <t>smluvní pokuty a úroky z prodlení</t>
  </si>
  <si>
    <t xml:space="preserve">            zařízení (551)</t>
  </si>
  <si>
    <r>
      <t xml:space="preserve">Drobný dlouhod. majetek </t>
    </r>
    <r>
      <rPr>
        <sz val="8"/>
        <rFont val="Arial CE"/>
        <family val="0"/>
      </rPr>
      <t>(558)</t>
    </r>
  </si>
  <si>
    <t>Schválený rozpočet</t>
  </si>
  <si>
    <r>
      <t xml:space="preserve">Daň z příjmů </t>
    </r>
    <r>
      <rPr>
        <sz val="8"/>
        <rFont val="Arial CE"/>
        <family val="0"/>
      </rPr>
      <t>(591 a 595)</t>
    </r>
  </si>
  <si>
    <t>spotřeba materiálu (501)</t>
  </si>
  <si>
    <t>spotřeba energie (502)</t>
  </si>
  <si>
    <t>opravy a udržování (511)</t>
  </si>
  <si>
    <t>cestovné (512)</t>
  </si>
  <si>
    <t>náklady na reprezentaci (513)</t>
  </si>
  <si>
    <t>nájemné a služby (nebyt.prost.) (518)</t>
  </si>
  <si>
    <t>úklid (518)</t>
  </si>
  <si>
    <t>výkony spojů (518)</t>
  </si>
  <si>
    <t>sml.pokuty a úroky z prodlení (541)</t>
  </si>
  <si>
    <t>jiné pokuty a penále (542)</t>
  </si>
  <si>
    <t>manka a škody (547)</t>
  </si>
  <si>
    <t xml:space="preserve">zákonné soc. pojištění </t>
  </si>
  <si>
    <t xml:space="preserve">zák. soc. náklady - FKSP </t>
  </si>
  <si>
    <t>honoráře exter. umělců (518)</t>
  </si>
  <si>
    <t>tantiémy (518)</t>
  </si>
  <si>
    <t>propagace (518)</t>
  </si>
  <si>
    <t>Poznámka: *) V kolonce skutečnost uvádějte skutečně poskytnuté finanční prostředky prostřednictvím hl. m. Prahy</t>
  </si>
  <si>
    <t>ze stát.dotace a zahraničí (551 09xx)</t>
  </si>
  <si>
    <t>z toho :      ze vstupného na vl. scéně</t>
  </si>
  <si>
    <t xml:space="preserve">                  ze spolupořadatelství</t>
  </si>
  <si>
    <t xml:space="preserve">                  ze zájezdů</t>
  </si>
  <si>
    <t>Tabulka č. 1</t>
  </si>
  <si>
    <t>Tabulka č.2</t>
  </si>
  <si>
    <t xml:space="preserve">                  ostatní výnosy</t>
  </si>
  <si>
    <t xml:space="preserve">           osobní příplatky</t>
  </si>
  <si>
    <t xml:space="preserve">           odměny</t>
  </si>
  <si>
    <t xml:space="preserve">           zvláštní příplatky</t>
  </si>
  <si>
    <t xml:space="preserve">           příplatky za vedení</t>
  </si>
  <si>
    <t>PO (odměňování podle nařízení vlády č. 564/2006 Sb.)</t>
  </si>
  <si>
    <t xml:space="preserve">Prostředky na platy  </t>
  </si>
  <si>
    <t xml:space="preserve">Poznámka: </t>
  </si>
  <si>
    <t>z dotace hl.m.P.-zdroj 416 (551 03xx-08xx)</t>
  </si>
  <si>
    <t>(náklady, výnosy)</t>
  </si>
  <si>
    <t xml:space="preserve">                        Rozbor hospodaření PO za rok 2013</t>
  </si>
  <si>
    <t xml:space="preserve">*) Neinvestiční příspěvek </t>
  </si>
  <si>
    <t xml:space="preserve">*) Státní dotace </t>
  </si>
  <si>
    <t xml:space="preserve">   Ostatní  ( účet 672)</t>
  </si>
  <si>
    <t>k 31. 12. 2013</t>
  </si>
  <si>
    <t>k 31. 12. 2012</t>
  </si>
  <si>
    <t xml:space="preserve">                  Rozbor hospodaření  PO  za rok 2013</t>
  </si>
  <si>
    <t>*)</t>
  </si>
  <si>
    <t>**)</t>
  </si>
  <si>
    <t xml:space="preserve">        Plnění počtu zaměstnanců a prostředků na platy za rok 2013</t>
  </si>
  <si>
    <t xml:space="preserve">     rozpočtu MHMP</t>
  </si>
  <si>
    <t>**) uvedené složky platu netvoří celek prostředků na platy</t>
  </si>
  <si>
    <t xml:space="preserve">*) ve sloupci 1 uveďte u prostředků na platy schválený limit, popř. upravený v roce 2013 odborem </t>
  </si>
  <si>
    <t>VÝNOSY  celkem (mimo účet 672)</t>
  </si>
  <si>
    <t>Výsledek hospodaření celkem                            úspora NIP (+) nebo zhoršený HV (-)</t>
  </si>
  <si>
    <t>Tabulka č. 5</t>
  </si>
  <si>
    <t>Dne: 20. ledna 2014</t>
  </si>
  <si>
    <t>Zpracoval: Šálková</t>
  </si>
  <si>
    <t>telefon: 224 826 791</t>
  </si>
  <si>
    <t>Zpracoval/a/: Šálková</t>
  </si>
  <si>
    <t>Dne 20. ledna 2014</t>
  </si>
  <si>
    <t>xx     19420</t>
  </si>
  <si>
    <t>xx      4051</t>
  </si>
  <si>
    <t>xx usnesení č. 710 ze dne 30.4.2013 - použití FO na odměny zaměstnanců ve výši 680 tis. Kč</t>
  </si>
  <si>
    <t>Vypracoval/a/: Růžičková</t>
  </si>
  <si>
    <t>Datum: 20.1.2014</t>
  </si>
  <si>
    <t>Hlavní činnost / oprava</t>
  </si>
  <si>
    <t>Dne .3. února 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</si>
</sst>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"/>
    <numFmt numFmtId="167" formatCode="0.000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sz val="9"/>
      <name val="Times New Roman CE"/>
      <family val="1"/>
    </font>
    <font>
      <sz val="12"/>
      <name val="Arial CE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29" xfId="0" applyFont="1" applyBorder="1" applyAlignment="1">
      <alignment/>
    </xf>
    <xf numFmtId="0" fontId="6" fillId="0" borderId="34" xfId="0" applyFont="1" applyBorder="1" applyAlignment="1">
      <alignment wrapText="1"/>
    </xf>
    <xf numFmtId="0" fontId="4" fillId="0" borderId="3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 horizontal="right"/>
    </xf>
    <xf numFmtId="0" fontId="10" fillId="0" borderId="17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37" xfId="0" applyNumberFormat="1" applyFont="1" applyBorder="1" applyAlignment="1">
      <alignment/>
    </xf>
    <xf numFmtId="1" fontId="4" fillId="0" borderId="38" xfId="0" applyNumberFormat="1" applyFont="1" applyBorder="1" applyAlignment="1">
      <alignment/>
    </xf>
    <xf numFmtId="1" fontId="4" fillId="0" borderId="39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133350</xdr:rowOff>
    </xdr:from>
    <xdr:to>
      <xdr:col>0</xdr:col>
      <xdr:colOff>1581150</xdr:colOff>
      <xdr:row>2</xdr:row>
      <xdr:rowOff>95250</xdr:rowOff>
    </xdr:to>
    <xdr:pic>
      <xdr:nvPicPr>
        <xdr:cNvPr id="1" name="obrázek 1" descr="logo-dlouha-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33350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133350</xdr:rowOff>
    </xdr:from>
    <xdr:to>
      <xdr:col>0</xdr:col>
      <xdr:colOff>1581150</xdr:colOff>
      <xdr:row>2</xdr:row>
      <xdr:rowOff>95250</xdr:rowOff>
    </xdr:to>
    <xdr:pic>
      <xdr:nvPicPr>
        <xdr:cNvPr id="1" name="obrázek 1" descr="logo-dlouha-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33350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66675</xdr:rowOff>
    </xdr:from>
    <xdr:to>
      <xdr:col>0</xdr:col>
      <xdr:colOff>2019300</xdr:colOff>
      <xdr:row>3</xdr:row>
      <xdr:rowOff>28575</xdr:rowOff>
    </xdr:to>
    <xdr:pic>
      <xdr:nvPicPr>
        <xdr:cNvPr id="1" name="obrázek 1" descr="logo-dlouha-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6675"/>
          <a:ext cx="1066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0</xdr:row>
      <xdr:rowOff>47625</xdr:rowOff>
    </xdr:from>
    <xdr:to>
      <xdr:col>1</xdr:col>
      <xdr:colOff>361950</xdr:colOff>
      <xdr:row>2</xdr:row>
      <xdr:rowOff>123825</xdr:rowOff>
    </xdr:to>
    <xdr:pic>
      <xdr:nvPicPr>
        <xdr:cNvPr id="1" name="obrázek 1" descr="logo-dlouha-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7625"/>
          <a:ext cx="1076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showGridLines="0" zoomScalePageLayoutView="0" workbookViewId="0" topLeftCell="A25">
      <selection activeCell="H14" sqref="H14"/>
    </sheetView>
  </sheetViews>
  <sheetFormatPr defaultColWidth="9.00390625" defaultRowHeight="12.75"/>
  <cols>
    <col min="1" max="1" width="30.125" style="0" customWidth="1"/>
    <col min="2" max="4" width="11.50390625" style="0" customWidth="1"/>
    <col min="5" max="5" width="7.50390625" style="0" customWidth="1"/>
    <col min="6" max="6" width="11.25390625" style="0" customWidth="1"/>
    <col min="7" max="7" width="11.625" style="0" customWidth="1"/>
    <col min="8" max="8" width="10.50390625" style="0" customWidth="1"/>
    <col min="9" max="9" width="9.375" style="0" customWidth="1"/>
    <col min="10" max="10" width="11.50390625" style="0" customWidth="1"/>
    <col min="11" max="11" width="11.125" style="0" customWidth="1"/>
  </cols>
  <sheetData>
    <row r="2" spans="1:6" ht="12.75">
      <c r="A2" s="14" t="s">
        <v>0</v>
      </c>
      <c r="F2" t="s">
        <v>87</v>
      </c>
    </row>
    <row r="3" ht="12.75">
      <c r="F3" s="13"/>
    </row>
    <row r="4" spans="1:5" ht="17.25">
      <c r="A4" s="6" t="s">
        <v>99</v>
      </c>
      <c r="B4" s="5"/>
      <c r="C4" s="5"/>
      <c r="D4" s="5"/>
      <c r="E4" s="5"/>
    </row>
    <row r="5" spans="1:6" ht="18" thickBot="1">
      <c r="A5" s="15" t="s">
        <v>18</v>
      </c>
      <c r="B5" s="5"/>
      <c r="C5" s="5"/>
      <c r="D5" s="5"/>
      <c r="E5" s="5"/>
      <c r="F5" t="s">
        <v>2</v>
      </c>
    </row>
    <row r="6" spans="1:6" ht="15">
      <c r="A6" s="55"/>
      <c r="B6" s="45" t="s">
        <v>20</v>
      </c>
      <c r="C6" s="45" t="s">
        <v>13</v>
      </c>
      <c r="D6" s="46" t="s">
        <v>15</v>
      </c>
      <c r="E6" s="46" t="s">
        <v>1</v>
      </c>
      <c r="F6" s="46" t="s">
        <v>15</v>
      </c>
    </row>
    <row r="7" spans="1:6" ht="13.5" thickBot="1">
      <c r="A7" s="54"/>
      <c r="B7" s="11">
        <v>2013</v>
      </c>
      <c r="C7" s="11" t="s">
        <v>103</v>
      </c>
      <c r="D7" s="7" t="s">
        <v>103</v>
      </c>
      <c r="E7" s="7" t="s">
        <v>14</v>
      </c>
      <c r="F7" s="7" t="s">
        <v>104</v>
      </c>
    </row>
    <row r="8" spans="1:6" ht="12.75">
      <c r="A8" s="47" t="s">
        <v>112</v>
      </c>
      <c r="B8" s="57">
        <v>20232</v>
      </c>
      <c r="C8" s="57">
        <v>21550</v>
      </c>
      <c r="D8" s="8">
        <v>22330</v>
      </c>
      <c r="E8" s="70">
        <f>D8/C8*100</f>
        <v>103.61948955916473</v>
      </c>
      <c r="F8" s="8">
        <v>23050</v>
      </c>
    </row>
    <row r="9" spans="1:6" ht="12.75">
      <c r="A9" s="48" t="s">
        <v>84</v>
      </c>
      <c r="B9" s="8">
        <v>11200</v>
      </c>
      <c r="C9" s="8">
        <v>11200</v>
      </c>
      <c r="D9" s="8">
        <v>11516</v>
      </c>
      <c r="E9" s="70">
        <f>D9/C9*100</f>
        <v>102.82142857142857</v>
      </c>
      <c r="F9" s="8">
        <v>10787</v>
      </c>
    </row>
    <row r="10" spans="1:6" ht="12.75">
      <c r="A10" s="48" t="s">
        <v>85</v>
      </c>
      <c r="B10" s="8">
        <v>800</v>
      </c>
      <c r="C10" s="8">
        <v>700</v>
      </c>
      <c r="D10" s="8">
        <v>742</v>
      </c>
      <c r="E10" s="70">
        <f aca="true" t="shared" si="0" ref="E10:E52">D10/C10*100</f>
        <v>106</v>
      </c>
      <c r="F10" s="8">
        <v>667</v>
      </c>
    </row>
    <row r="11" spans="1:6" ht="12.75">
      <c r="A11" s="48" t="s">
        <v>86</v>
      </c>
      <c r="B11" s="8">
        <v>800</v>
      </c>
      <c r="C11" s="8">
        <v>900</v>
      </c>
      <c r="D11" s="8">
        <v>1126</v>
      </c>
      <c r="E11" s="70">
        <f t="shared" si="0"/>
        <v>125.1111111111111</v>
      </c>
      <c r="F11" s="8">
        <v>1515</v>
      </c>
    </row>
    <row r="12" spans="1:6" ht="12.75">
      <c r="A12" s="48" t="s">
        <v>89</v>
      </c>
      <c r="B12" s="8">
        <v>7432</v>
      </c>
      <c r="C12" s="8">
        <f>C8-C9-C10-C11</f>
        <v>8750</v>
      </c>
      <c r="D12" s="8">
        <f>D8-D9-D10-D11</f>
        <v>8946</v>
      </c>
      <c r="E12" s="70">
        <f t="shared" si="0"/>
        <v>102.24</v>
      </c>
      <c r="F12" s="8">
        <v>10081</v>
      </c>
    </row>
    <row r="13" spans="1:6" ht="12.75">
      <c r="A13" s="49"/>
      <c r="B13" s="9"/>
      <c r="C13" s="9"/>
      <c r="D13" s="8"/>
      <c r="E13" s="70"/>
      <c r="F13" s="8"/>
    </row>
    <row r="14" spans="1:6" ht="12.75">
      <c r="A14" s="47" t="s">
        <v>5</v>
      </c>
      <c r="B14" s="8">
        <v>60888</v>
      </c>
      <c r="C14" s="8">
        <v>61442</v>
      </c>
      <c r="D14" s="8">
        <v>60636</v>
      </c>
      <c r="E14" s="70">
        <f t="shared" si="0"/>
        <v>98.68819374369325</v>
      </c>
      <c r="F14" s="8">
        <v>61811</v>
      </c>
    </row>
    <row r="15" spans="1:6" ht="12.75">
      <c r="A15" s="50" t="s">
        <v>6</v>
      </c>
      <c r="B15" s="8"/>
      <c r="C15" s="8"/>
      <c r="D15" s="8"/>
      <c r="E15" s="70"/>
      <c r="F15" s="8"/>
    </row>
    <row r="16" spans="1:6" ht="12.75">
      <c r="A16" s="47" t="s">
        <v>48</v>
      </c>
      <c r="B16" s="8">
        <v>2650</v>
      </c>
      <c r="C16" s="8">
        <v>2184</v>
      </c>
      <c r="D16" s="8">
        <v>2153</v>
      </c>
      <c r="E16" s="70">
        <f t="shared" si="0"/>
        <v>98.58058608058609</v>
      </c>
      <c r="F16" s="8">
        <v>3565</v>
      </c>
    </row>
    <row r="17" spans="1:6" ht="12.75">
      <c r="A17" s="50" t="s">
        <v>66</v>
      </c>
      <c r="B17" s="8">
        <v>1620</v>
      </c>
      <c r="C17" s="8">
        <v>904</v>
      </c>
      <c r="D17" s="8">
        <v>885</v>
      </c>
      <c r="E17" s="70">
        <f t="shared" si="0"/>
        <v>97.89823008849558</v>
      </c>
      <c r="F17" s="8">
        <v>2641</v>
      </c>
    </row>
    <row r="18" spans="1:6" ht="12.75">
      <c r="A18" s="50" t="s">
        <v>67</v>
      </c>
      <c r="B18" s="8">
        <v>1250</v>
      </c>
      <c r="C18" s="8">
        <v>1280</v>
      </c>
      <c r="D18" s="8">
        <v>1269</v>
      </c>
      <c r="E18" s="70">
        <f t="shared" si="0"/>
        <v>99.140625</v>
      </c>
      <c r="F18" s="8">
        <v>1166</v>
      </c>
    </row>
    <row r="19" spans="1:6" ht="12.75">
      <c r="A19" s="47" t="s">
        <v>47</v>
      </c>
      <c r="B19" s="8">
        <v>25855</v>
      </c>
      <c r="C19" s="8">
        <v>25915</v>
      </c>
      <c r="D19" s="8">
        <v>25212</v>
      </c>
      <c r="E19" s="70">
        <f t="shared" si="0"/>
        <v>97.28728535597145</v>
      </c>
      <c r="F19" s="8">
        <v>24048</v>
      </c>
    </row>
    <row r="20" spans="1:6" ht="12.75">
      <c r="A20" s="50" t="s">
        <v>68</v>
      </c>
      <c r="B20" s="8">
        <v>300</v>
      </c>
      <c r="C20" s="8">
        <v>300</v>
      </c>
      <c r="D20" s="8">
        <v>334</v>
      </c>
      <c r="E20" s="70">
        <f t="shared" si="0"/>
        <v>111.33333333333333</v>
      </c>
      <c r="F20" s="8">
        <v>1226</v>
      </c>
    </row>
    <row r="21" spans="1:6" ht="12.75">
      <c r="A21" s="50" t="s">
        <v>69</v>
      </c>
      <c r="B21" s="8">
        <v>230</v>
      </c>
      <c r="C21" s="8">
        <v>250</v>
      </c>
      <c r="D21" s="8">
        <v>274</v>
      </c>
      <c r="E21" s="70">
        <f t="shared" si="0"/>
        <v>109.60000000000001</v>
      </c>
      <c r="F21" s="8">
        <v>225</v>
      </c>
    </row>
    <row r="22" spans="1:6" ht="12.75">
      <c r="A22" s="50" t="s">
        <v>70</v>
      </c>
      <c r="B22" s="8">
        <v>40</v>
      </c>
      <c r="C22" s="8">
        <v>40</v>
      </c>
      <c r="D22" s="8">
        <v>21</v>
      </c>
      <c r="E22" s="70">
        <f t="shared" si="0"/>
        <v>52.5</v>
      </c>
      <c r="F22" s="8">
        <v>35</v>
      </c>
    </row>
    <row r="23" spans="1:6" ht="12.75">
      <c r="A23" s="50" t="s">
        <v>71</v>
      </c>
      <c r="B23" s="8">
        <v>10231</v>
      </c>
      <c r="C23" s="8">
        <v>10231</v>
      </c>
      <c r="D23" s="8">
        <v>9794</v>
      </c>
      <c r="E23" s="70">
        <f t="shared" si="0"/>
        <v>95.72866777441111</v>
      </c>
      <c r="F23" s="8">
        <v>6641</v>
      </c>
    </row>
    <row r="24" spans="1:6" ht="12.75">
      <c r="A24" s="50" t="s">
        <v>72</v>
      </c>
      <c r="B24" s="8">
        <v>700</v>
      </c>
      <c r="C24" s="8">
        <v>700</v>
      </c>
      <c r="D24" s="8">
        <v>681</v>
      </c>
      <c r="E24" s="70">
        <f t="shared" si="0"/>
        <v>97.28571428571429</v>
      </c>
      <c r="F24" s="8">
        <v>527</v>
      </c>
    </row>
    <row r="25" spans="1:6" ht="12.75">
      <c r="A25" s="50" t="s">
        <v>73</v>
      </c>
      <c r="B25" s="8">
        <v>520</v>
      </c>
      <c r="C25" s="8">
        <v>430</v>
      </c>
      <c r="D25" s="8">
        <v>378</v>
      </c>
      <c r="E25" s="70">
        <f t="shared" si="0"/>
        <v>87.90697674418605</v>
      </c>
      <c r="F25" s="8">
        <v>541</v>
      </c>
    </row>
    <row r="26" spans="1:6" ht="12.75">
      <c r="A26" s="50" t="s">
        <v>79</v>
      </c>
      <c r="B26" s="8">
        <v>0</v>
      </c>
      <c r="C26" s="8">
        <v>0</v>
      </c>
      <c r="D26" s="8">
        <v>0</v>
      </c>
      <c r="E26" s="70"/>
      <c r="F26" s="8">
        <v>0</v>
      </c>
    </row>
    <row r="27" spans="1:6" ht="12.75">
      <c r="A27" s="50" t="s">
        <v>80</v>
      </c>
      <c r="B27" s="8">
        <v>1700</v>
      </c>
      <c r="C27" s="8">
        <v>1700</v>
      </c>
      <c r="D27" s="8">
        <v>1718</v>
      </c>
      <c r="E27" s="70">
        <f t="shared" si="0"/>
        <v>101.05882352941175</v>
      </c>
      <c r="F27" s="8">
        <v>1588</v>
      </c>
    </row>
    <row r="28" spans="1:6" ht="12.75">
      <c r="A28" s="50" t="s">
        <v>81</v>
      </c>
      <c r="B28" s="8">
        <v>814</v>
      </c>
      <c r="C28" s="8">
        <v>1200</v>
      </c>
      <c r="D28" s="8">
        <v>1149</v>
      </c>
      <c r="E28" s="70">
        <f t="shared" si="0"/>
        <v>95.75</v>
      </c>
      <c r="F28" s="8">
        <v>2079</v>
      </c>
    </row>
    <row r="29" spans="1:6" ht="12.75">
      <c r="A29" s="47" t="s">
        <v>50</v>
      </c>
      <c r="B29" s="8">
        <v>28297</v>
      </c>
      <c r="C29" s="8">
        <v>29894</v>
      </c>
      <c r="D29" s="8">
        <v>29976</v>
      </c>
      <c r="E29" s="70">
        <f t="shared" si="0"/>
        <v>100.27430253562588</v>
      </c>
      <c r="F29" s="8">
        <v>28209</v>
      </c>
    </row>
    <row r="30" spans="1:6" ht="12.75">
      <c r="A30" s="50" t="s">
        <v>37</v>
      </c>
      <c r="B30" s="8">
        <v>18740</v>
      </c>
      <c r="C30" s="8">
        <v>19420</v>
      </c>
      <c r="D30" s="8">
        <v>19420</v>
      </c>
      <c r="E30" s="70">
        <f t="shared" si="0"/>
        <v>100</v>
      </c>
      <c r="F30" s="8">
        <v>18740</v>
      </c>
    </row>
    <row r="31" spans="1:6" ht="12.75">
      <c r="A31" s="50" t="s">
        <v>38</v>
      </c>
      <c r="B31" s="8">
        <v>2750</v>
      </c>
      <c r="C31" s="8">
        <v>3400</v>
      </c>
      <c r="D31" s="8">
        <v>3471</v>
      </c>
      <c r="E31" s="70">
        <f t="shared" si="0"/>
        <v>102.08823529411765</v>
      </c>
      <c r="F31" s="8">
        <v>2644</v>
      </c>
    </row>
    <row r="32" spans="1:6" ht="12.75">
      <c r="A32" s="50" t="s">
        <v>39</v>
      </c>
      <c r="B32" s="8">
        <v>6500</v>
      </c>
      <c r="C32" s="8">
        <v>6740</v>
      </c>
      <c r="D32" s="8">
        <f>4974+1786</f>
        <v>6760</v>
      </c>
      <c r="E32" s="70">
        <f t="shared" si="0"/>
        <v>100.29673590504451</v>
      </c>
      <c r="F32" s="8">
        <v>6518</v>
      </c>
    </row>
    <row r="33" spans="1:6" ht="12.75">
      <c r="A33" s="50" t="s">
        <v>40</v>
      </c>
      <c r="B33" s="8">
        <v>187</v>
      </c>
      <c r="C33" s="8">
        <v>194</v>
      </c>
      <c r="D33" s="8">
        <v>194</v>
      </c>
      <c r="E33" s="70">
        <f t="shared" si="0"/>
        <v>100</v>
      </c>
      <c r="F33" s="8">
        <v>187</v>
      </c>
    </row>
    <row r="34" spans="1:6" ht="12.75">
      <c r="A34" s="47" t="s">
        <v>60</v>
      </c>
      <c r="B34" s="8">
        <v>0</v>
      </c>
      <c r="C34" s="8">
        <v>1</v>
      </c>
      <c r="D34" s="8">
        <v>1</v>
      </c>
      <c r="E34" s="70">
        <f t="shared" si="0"/>
        <v>100</v>
      </c>
      <c r="F34" s="8">
        <v>0</v>
      </c>
    </row>
    <row r="35" spans="1:6" ht="12.75">
      <c r="A35" s="50"/>
      <c r="B35" s="8"/>
      <c r="C35" s="8"/>
      <c r="D35" s="8"/>
      <c r="E35" s="70"/>
      <c r="F35" s="8"/>
    </row>
    <row r="36" spans="1:6" ht="12.75">
      <c r="A36" s="47" t="s">
        <v>49</v>
      </c>
      <c r="B36" s="8">
        <v>107</v>
      </c>
      <c r="C36" s="8">
        <v>98</v>
      </c>
      <c r="D36" s="8">
        <v>86</v>
      </c>
      <c r="E36" s="70">
        <f t="shared" si="0"/>
        <v>87.75510204081633</v>
      </c>
      <c r="F36" s="8">
        <v>102</v>
      </c>
    </row>
    <row r="37" spans="1:6" ht="12.75">
      <c r="A37" s="50" t="s">
        <v>74</v>
      </c>
      <c r="B37" s="8">
        <v>0</v>
      </c>
      <c r="C37" s="8">
        <v>0</v>
      </c>
      <c r="D37" s="8">
        <v>0</v>
      </c>
      <c r="E37" s="70"/>
      <c r="F37" s="8">
        <v>0</v>
      </c>
    </row>
    <row r="38" spans="1:6" ht="12.75">
      <c r="A38" s="50" t="s">
        <v>75</v>
      </c>
      <c r="B38" s="8">
        <v>0</v>
      </c>
      <c r="C38" s="8">
        <v>0</v>
      </c>
      <c r="D38" s="8">
        <v>0</v>
      </c>
      <c r="E38" s="70"/>
      <c r="F38" s="8">
        <v>4</v>
      </c>
    </row>
    <row r="39" spans="1:6" ht="12.75">
      <c r="A39" s="50" t="s">
        <v>76</v>
      </c>
      <c r="B39" s="8">
        <v>5</v>
      </c>
      <c r="C39" s="8">
        <v>5</v>
      </c>
      <c r="D39" s="8">
        <v>0</v>
      </c>
      <c r="E39" s="70">
        <f t="shared" si="0"/>
        <v>0</v>
      </c>
      <c r="F39" s="8">
        <v>5</v>
      </c>
    </row>
    <row r="40" spans="1:6" ht="12.75">
      <c r="A40" s="47" t="s">
        <v>46</v>
      </c>
      <c r="B40" s="8">
        <v>3009</v>
      </c>
      <c r="C40" s="8">
        <v>3009</v>
      </c>
      <c r="D40" s="8">
        <v>2114</v>
      </c>
      <c r="E40" s="70">
        <f t="shared" si="0"/>
        <v>70.2558989697574</v>
      </c>
      <c r="F40" s="8">
        <v>2863</v>
      </c>
    </row>
    <row r="41" spans="1:6" ht="12.75">
      <c r="A41" s="50" t="s">
        <v>97</v>
      </c>
      <c r="B41" s="8">
        <v>3009</v>
      </c>
      <c r="C41" s="8">
        <v>2300</v>
      </c>
      <c r="D41" s="8">
        <v>2114</v>
      </c>
      <c r="E41" s="70">
        <f t="shared" si="0"/>
        <v>91.91304347826087</v>
      </c>
      <c r="F41" s="8">
        <v>2863</v>
      </c>
    </row>
    <row r="42" spans="1:6" ht="12.75">
      <c r="A42" s="50" t="s">
        <v>83</v>
      </c>
      <c r="B42" s="8">
        <v>0</v>
      </c>
      <c r="C42" s="8">
        <v>0</v>
      </c>
      <c r="D42" s="8">
        <v>0</v>
      </c>
      <c r="E42" s="70"/>
      <c r="F42" s="8">
        <v>0</v>
      </c>
    </row>
    <row r="43" spans="1:6" ht="12.75">
      <c r="A43" s="51" t="s">
        <v>51</v>
      </c>
      <c r="B43" s="8">
        <v>970</v>
      </c>
      <c r="C43" s="8">
        <v>1050</v>
      </c>
      <c r="D43" s="8">
        <v>1094</v>
      </c>
      <c r="E43" s="70">
        <f t="shared" si="0"/>
        <v>104.19047619047619</v>
      </c>
      <c r="F43" s="8">
        <v>3024</v>
      </c>
    </row>
    <row r="44" spans="1:6" ht="12.75">
      <c r="A44" s="51" t="s">
        <v>44</v>
      </c>
      <c r="B44" s="8">
        <v>0</v>
      </c>
      <c r="C44" s="8">
        <v>0</v>
      </c>
      <c r="D44" s="8">
        <v>0</v>
      </c>
      <c r="E44" s="70"/>
      <c r="F44" s="8">
        <v>0</v>
      </c>
    </row>
    <row r="45" spans="1:6" ht="12.75">
      <c r="A45" s="51"/>
      <c r="B45" s="8"/>
      <c r="C45" s="8"/>
      <c r="D45" s="8"/>
      <c r="E45" s="70"/>
      <c r="F45" s="8"/>
    </row>
    <row r="46" spans="1:6" ht="12.75">
      <c r="A46" s="47" t="s">
        <v>45</v>
      </c>
      <c r="B46" s="8">
        <f>B14-B8</f>
        <v>40656</v>
      </c>
      <c r="C46" s="8">
        <v>40601</v>
      </c>
      <c r="D46" s="8">
        <v>38306</v>
      </c>
      <c r="E46" s="70">
        <f t="shared" si="0"/>
        <v>94.34742986625945</v>
      </c>
      <c r="F46" s="8">
        <v>38761</v>
      </c>
    </row>
    <row r="47" spans="1:6" ht="12.75">
      <c r="A47" s="48" t="s">
        <v>98</v>
      </c>
      <c r="B47" s="8"/>
      <c r="C47" s="8"/>
      <c r="D47" s="8"/>
      <c r="E47" s="70"/>
      <c r="F47" s="8"/>
    </row>
    <row r="48" spans="1:6" ht="12.75">
      <c r="A48" s="48"/>
      <c r="B48" s="8"/>
      <c r="C48" s="8"/>
      <c r="D48" s="8"/>
      <c r="E48" s="70"/>
      <c r="F48" s="8"/>
    </row>
    <row r="49" spans="1:6" ht="12.75">
      <c r="A49" s="47" t="s">
        <v>100</v>
      </c>
      <c r="B49" s="8">
        <v>38026</v>
      </c>
      <c r="C49" s="8">
        <v>38316</v>
      </c>
      <c r="D49" s="8">
        <v>38316</v>
      </c>
      <c r="E49" s="70">
        <f t="shared" si="0"/>
        <v>100</v>
      </c>
      <c r="F49" s="8">
        <v>39100</v>
      </c>
    </row>
    <row r="50" spans="1:6" ht="12.75">
      <c r="A50" s="50" t="s">
        <v>101</v>
      </c>
      <c r="B50" s="8">
        <v>0</v>
      </c>
      <c r="C50" s="8">
        <v>50</v>
      </c>
      <c r="D50" s="8">
        <v>50</v>
      </c>
      <c r="E50" s="70">
        <f t="shared" si="0"/>
        <v>100</v>
      </c>
      <c r="F50" s="8">
        <v>45</v>
      </c>
    </row>
    <row r="51" spans="1:6" ht="12.75">
      <c r="A51" s="52" t="s">
        <v>102</v>
      </c>
      <c r="B51" s="42">
        <v>0</v>
      </c>
      <c r="C51" s="9">
        <v>0</v>
      </c>
      <c r="D51" s="42">
        <v>0</v>
      </c>
      <c r="E51" s="70"/>
      <c r="F51" s="42">
        <v>0</v>
      </c>
    </row>
    <row r="52" spans="1:6" ht="24" customHeight="1" thickBot="1">
      <c r="A52" s="56" t="s">
        <v>113</v>
      </c>
      <c r="B52" s="53">
        <f>B49-B46</f>
        <v>-2630</v>
      </c>
      <c r="C52" s="53">
        <f>C49-C46</f>
        <v>-2285</v>
      </c>
      <c r="D52" s="53">
        <f>D49-D46</f>
        <v>10</v>
      </c>
      <c r="E52" s="71">
        <f t="shared" si="0"/>
        <v>-0.437636761487965</v>
      </c>
      <c r="F52" s="53">
        <f>F49-F46</f>
        <v>339</v>
      </c>
    </row>
    <row r="53" spans="1:6" ht="12.75">
      <c r="A53" s="41" t="s">
        <v>82</v>
      </c>
      <c r="B53" s="9"/>
      <c r="C53" s="9"/>
      <c r="D53" s="9"/>
      <c r="E53" s="9"/>
      <c r="F53" s="9"/>
    </row>
    <row r="54" spans="1:6" ht="12.75">
      <c r="A54" s="41"/>
      <c r="B54" s="9"/>
      <c r="C54" s="9"/>
      <c r="D54" s="9"/>
      <c r="E54" s="9"/>
      <c r="F54" s="9"/>
    </row>
    <row r="55" spans="1:6" ht="12.75">
      <c r="A55" s="41"/>
      <c r="B55" s="9"/>
      <c r="C55" s="9"/>
      <c r="D55" s="9"/>
      <c r="E55" s="9"/>
      <c r="F55" s="9"/>
    </row>
    <row r="56" spans="1:6" ht="12.75">
      <c r="A56" s="4" t="s">
        <v>118</v>
      </c>
      <c r="B56" s="4" t="s">
        <v>17</v>
      </c>
      <c r="C56" s="4"/>
      <c r="D56" s="4"/>
      <c r="E56" s="4"/>
      <c r="F56" s="63" t="s">
        <v>119</v>
      </c>
    </row>
    <row r="57" spans="1:6" ht="12.75">
      <c r="A57" s="4" t="s">
        <v>117</v>
      </c>
      <c r="B57" s="4"/>
      <c r="C57" s="4"/>
      <c r="D57" s="4"/>
      <c r="E57" s="4"/>
      <c r="F57" s="4"/>
    </row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showGridLines="0" tabSelected="1" zoomScalePageLayoutView="0" workbookViewId="0" topLeftCell="A32">
      <selection activeCell="C61" sqref="C61"/>
    </sheetView>
  </sheetViews>
  <sheetFormatPr defaultColWidth="9.00390625" defaultRowHeight="12.75"/>
  <cols>
    <col min="1" max="1" width="30.125" style="0" customWidth="1"/>
    <col min="2" max="4" width="11.50390625" style="0" customWidth="1"/>
    <col min="5" max="5" width="7.50390625" style="0" customWidth="1"/>
    <col min="6" max="6" width="11.25390625" style="0" customWidth="1"/>
    <col min="7" max="7" width="11.625" style="0" customWidth="1"/>
    <col min="8" max="8" width="10.50390625" style="0" customWidth="1"/>
    <col min="9" max="9" width="9.375" style="0" customWidth="1"/>
    <col min="10" max="10" width="11.50390625" style="0" customWidth="1"/>
    <col min="11" max="11" width="11.125" style="0" customWidth="1"/>
  </cols>
  <sheetData>
    <row r="2" spans="1:6" ht="12.75">
      <c r="A2" s="14" t="s">
        <v>0</v>
      </c>
      <c r="F2" t="s">
        <v>87</v>
      </c>
    </row>
    <row r="3" ht="12.75">
      <c r="F3" s="13"/>
    </row>
    <row r="4" spans="1:5" ht="17.25">
      <c r="A4" s="6" t="s">
        <v>99</v>
      </c>
      <c r="B4" s="5"/>
      <c r="C4" s="5"/>
      <c r="D4" s="5"/>
      <c r="E4" s="5"/>
    </row>
    <row r="5" spans="1:6" ht="18" thickBot="1">
      <c r="A5" s="15" t="s">
        <v>125</v>
      </c>
      <c r="B5" s="5"/>
      <c r="C5" s="5"/>
      <c r="D5" s="5"/>
      <c r="E5" s="5"/>
      <c r="F5" t="s">
        <v>2</v>
      </c>
    </row>
    <row r="6" spans="1:6" ht="15">
      <c r="A6" s="55"/>
      <c r="B6" s="45" t="s">
        <v>20</v>
      </c>
      <c r="C6" s="45" t="s">
        <v>13</v>
      </c>
      <c r="D6" s="46" t="s">
        <v>15</v>
      </c>
      <c r="E6" s="46" t="s">
        <v>1</v>
      </c>
      <c r="F6" s="46" t="s">
        <v>15</v>
      </c>
    </row>
    <row r="7" spans="1:6" ht="13.5" thickBot="1">
      <c r="A7" s="54"/>
      <c r="B7" s="11">
        <v>2013</v>
      </c>
      <c r="C7" s="11" t="s">
        <v>103</v>
      </c>
      <c r="D7" s="7" t="s">
        <v>103</v>
      </c>
      <c r="E7" s="7" t="s">
        <v>14</v>
      </c>
      <c r="F7" s="7" t="s">
        <v>104</v>
      </c>
    </row>
    <row r="8" spans="1:6" ht="12.75">
      <c r="A8" s="47" t="s">
        <v>112</v>
      </c>
      <c r="B8" s="57">
        <v>20232</v>
      </c>
      <c r="C8" s="57">
        <v>21550</v>
      </c>
      <c r="D8" s="8">
        <v>22330</v>
      </c>
      <c r="E8" s="70">
        <f>D8/C8*100</f>
        <v>103.61948955916473</v>
      </c>
      <c r="F8" s="8">
        <v>23050</v>
      </c>
    </row>
    <row r="9" spans="1:6" ht="12.75">
      <c r="A9" s="48" t="s">
        <v>84</v>
      </c>
      <c r="B9" s="8">
        <v>11200</v>
      </c>
      <c r="C9" s="8">
        <v>11200</v>
      </c>
      <c r="D9" s="8">
        <v>11516</v>
      </c>
      <c r="E9" s="70">
        <f>D9/C9*100</f>
        <v>102.82142857142857</v>
      </c>
      <c r="F9" s="8">
        <v>10787</v>
      </c>
    </row>
    <row r="10" spans="1:6" ht="12.75">
      <c r="A10" s="48" t="s">
        <v>85</v>
      </c>
      <c r="B10" s="8">
        <v>800</v>
      </c>
      <c r="C10" s="8">
        <v>700</v>
      </c>
      <c r="D10" s="8">
        <v>742</v>
      </c>
      <c r="E10" s="70">
        <f aca="true" t="shared" si="0" ref="E10:E52">D10/C10*100</f>
        <v>106</v>
      </c>
      <c r="F10" s="8">
        <v>667</v>
      </c>
    </row>
    <row r="11" spans="1:6" ht="12.75">
      <c r="A11" s="48" t="s">
        <v>86</v>
      </c>
      <c r="B11" s="8">
        <v>800</v>
      </c>
      <c r="C11" s="8">
        <v>900</v>
      </c>
      <c r="D11" s="8">
        <v>1126</v>
      </c>
      <c r="E11" s="70">
        <f t="shared" si="0"/>
        <v>125.1111111111111</v>
      </c>
      <c r="F11" s="8">
        <v>1515</v>
      </c>
    </row>
    <row r="12" spans="1:6" ht="12.75">
      <c r="A12" s="48" t="s">
        <v>89</v>
      </c>
      <c r="B12" s="8">
        <v>7432</v>
      </c>
      <c r="C12" s="8">
        <f>C8-C9-C10-C11</f>
        <v>8750</v>
      </c>
      <c r="D12" s="8">
        <f>D8-D9-D10-D11</f>
        <v>8946</v>
      </c>
      <c r="E12" s="70">
        <f t="shared" si="0"/>
        <v>102.24</v>
      </c>
      <c r="F12" s="8">
        <v>10081</v>
      </c>
    </row>
    <row r="13" spans="1:6" ht="12.75">
      <c r="A13" s="49"/>
      <c r="B13" s="9"/>
      <c r="C13" s="9"/>
      <c r="D13" s="8"/>
      <c r="E13" s="70"/>
      <c r="F13" s="8"/>
    </row>
    <row r="14" spans="1:6" ht="12.75">
      <c r="A14" s="47" t="s">
        <v>5</v>
      </c>
      <c r="B14" s="8">
        <v>60888</v>
      </c>
      <c r="C14" s="8">
        <v>62151</v>
      </c>
      <c r="D14" s="8">
        <v>60636</v>
      </c>
      <c r="E14" s="70">
        <f t="shared" si="0"/>
        <v>97.56238837669547</v>
      </c>
      <c r="F14" s="8">
        <v>61811</v>
      </c>
    </row>
    <row r="15" spans="1:6" ht="12.75">
      <c r="A15" s="50" t="s">
        <v>6</v>
      </c>
      <c r="B15" s="8"/>
      <c r="C15" s="8">
        <f>C14-62151</f>
        <v>0</v>
      </c>
      <c r="D15" s="8"/>
      <c r="E15" s="70"/>
      <c r="F15" s="8"/>
    </row>
    <row r="16" spans="1:6" ht="12.75">
      <c r="A16" s="47" t="s">
        <v>48</v>
      </c>
      <c r="B16" s="8">
        <v>2650</v>
      </c>
      <c r="C16" s="8">
        <v>2184</v>
      </c>
      <c r="D16" s="8">
        <v>2153</v>
      </c>
      <c r="E16" s="70">
        <f t="shared" si="0"/>
        <v>98.58058608058609</v>
      </c>
      <c r="F16" s="8">
        <v>3565</v>
      </c>
    </row>
    <row r="17" spans="1:6" ht="12.75">
      <c r="A17" s="50" t="s">
        <v>66</v>
      </c>
      <c r="B17" s="8">
        <v>1620</v>
      </c>
      <c r="C17" s="8">
        <v>904</v>
      </c>
      <c r="D17" s="8">
        <v>885</v>
      </c>
      <c r="E17" s="70">
        <f t="shared" si="0"/>
        <v>97.89823008849558</v>
      </c>
      <c r="F17" s="8">
        <v>2641</v>
      </c>
    </row>
    <row r="18" spans="1:6" ht="12.75">
      <c r="A18" s="50" t="s">
        <v>67</v>
      </c>
      <c r="B18" s="8">
        <v>1250</v>
      </c>
      <c r="C18" s="8">
        <v>1280</v>
      </c>
      <c r="D18" s="8">
        <v>1269</v>
      </c>
      <c r="E18" s="70">
        <f t="shared" si="0"/>
        <v>99.140625</v>
      </c>
      <c r="F18" s="8">
        <v>1166</v>
      </c>
    </row>
    <row r="19" spans="1:6" ht="12.75">
      <c r="A19" s="47" t="s">
        <v>47</v>
      </c>
      <c r="B19" s="8">
        <v>25855</v>
      </c>
      <c r="C19" s="8">
        <v>25915</v>
      </c>
      <c r="D19" s="8">
        <v>25212</v>
      </c>
      <c r="E19" s="70">
        <f t="shared" si="0"/>
        <v>97.28728535597145</v>
      </c>
      <c r="F19" s="8">
        <v>24048</v>
      </c>
    </row>
    <row r="20" spans="1:6" ht="12.75">
      <c r="A20" s="50" t="s">
        <v>68</v>
      </c>
      <c r="B20" s="8">
        <v>300</v>
      </c>
      <c r="C20" s="8">
        <v>300</v>
      </c>
      <c r="D20" s="8">
        <v>334</v>
      </c>
      <c r="E20" s="70">
        <f t="shared" si="0"/>
        <v>111.33333333333333</v>
      </c>
      <c r="F20" s="8">
        <v>1226</v>
      </c>
    </row>
    <row r="21" spans="1:6" ht="12.75">
      <c r="A21" s="50" t="s">
        <v>69</v>
      </c>
      <c r="B21" s="8">
        <v>230</v>
      </c>
      <c r="C21" s="8">
        <v>250</v>
      </c>
      <c r="D21" s="8">
        <v>274</v>
      </c>
      <c r="E21" s="70">
        <f t="shared" si="0"/>
        <v>109.60000000000001</v>
      </c>
      <c r="F21" s="8">
        <v>225</v>
      </c>
    </row>
    <row r="22" spans="1:6" ht="12.75">
      <c r="A22" s="50" t="s">
        <v>70</v>
      </c>
      <c r="B22" s="8">
        <v>40</v>
      </c>
      <c r="C22" s="8">
        <v>40</v>
      </c>
      <c r="D22" s="8">
        <v>21</v>
      </c>
      <c r="E22" s="70">
        <f t="shared" si="0"/>
        <v>52.5</v>
      </c>
      <c r="F22" s="8">
        <v>35</v>
      </c>
    </row>
    <row r="23" spans="1:6" ht="12.75">
      <c r="A23" s="50" t="s">
        <v>71</v>
      </c>
      <c r="B23" s="8">
        <v>10231</v>
      </c>
      <c r="C23" s="8">
        <v>10231</v>
      </c>
      <c r="D23" s="8">
        <v>9794</v>
      </c>
      <c r="E23" s="70">
        <f t="shared" si="0"/>
        <v>95.72866777441111</v>
      </c>
      <c r="F23" s="8">
        <v>6641</v>
      </c>
    </row>
    <row r="24" spans="1:6" ht="12.75">
      <c r="A24" s="50" t="s">
        <v>72</v>
      </c>
      <c r="B24" s="8">
        <v>700</v>
      </c>
      <c r="C24" s="8">
        <v>700</v>
      </c>
      <c r="D24" s="8">
        <v>681</v>
      </c>
      <c r="E24" s="70">
        <f t="shared" si="0"/>
        <v>97.28571428571429</v>
      </c>
      <c r="F24" s="8">
        <v>527</v>
      </c>
    </row>
    <row r="25" spans="1:6" ht="12.75">
      <c r="A25" s="50" t="s">
        <v>73</v>
      </c>
      <c r="B25" s="8">
        <v>520</v>
      </c>
      <c r="C25" s="8">
        <v>430</v>
      </c>
      <c r="D25" s="8">
        <v>378</v>
      </c>
      <c r="E25" s="70">
        <f t="shared" si="0"/>
        <v>87.90697674418605</v>
      </c>
      <c r="F25" s="8">
        <v>541</v>
      </c>
    </row>
    <row r="26" spans="1:6" ht="12.75">
      <c r="A26" s="50" t="s">
        <v>79</v>
      </c>
      <c r="B26" s="8">
        <v>0</v>
      </c>
      <c r="C26" s="8">
        <v>0</v>
      </c>
      <c r="D26" s="8">
        <v>0</v>
      </c>
      <c r="E26" s="70"/>
      <c r="F26" s="8">
        <v>0</v>
      </c>
    </row>
    <row r="27" spans="1:6" ht="12.75">
      <c r="A27" s="50" t="s">
        <v>80</v>
      </c>
      <c r="B27" s="8">
        <v>1700</v>
      </c>
      <c r="C27" s="8">
        <v>1700</v>
      </c>
      <c r="D27" s="8">
        <v>1718</v>
      </c>
      <c r="E27" s="70">
        <f t="shared" si="0"/>
        <v>101.05882352941175</v>
      </c>
      <c r="F27" s="8">
        <v>1588</v>
      </c>
    </row>
    <row r="28" spans="1:6" ht="12.75">
      <c r="A28" s="50" t="s">
        <v>81</v>
      </c>
      <c r="B28" s="8">
        <v>814</v>
      </c>
      <c r="C28" s="8">
        <v>1200</v>
      </c>
      <c r="D28" s="8">
        <v>1149</v>
      </c>
      <c r="E28" s="70">
        <f t="shared" si="0"/>
        <v>95.75</v>
      </c>
      <c r="F28" s="8">
        <v>2079</v>
      </c>
    </row>
    <row r="29" spans="1:6" ht="12.75">
      <c r="A29" s="47" t="s">
        <v>50</v>
      </c>
      <c r="B29" s="8">
        <v>28297</v>
      </c>
      <c r="C29" s="8">
        <v>29894</v>
      </c>
      <c r="D29" s="8">
        <v>29976</v>
      </c>
      <c r="E29" s="70">
        <f t="shared" si="0"/>
        <v>100.27430253562588</v>
      </c>
      <c r="F29" s="8">
        <v>28209</v>
      </c>
    </row>
    <row r="30" spans="1:6" ht="12.75">
      <c r="A30" s="50" t="s">
        <v>37</v>
      </c>
      <c r="B30" s="8">
        <v>18740</v>
      </c>
      <c r="C30" s="8">
        <v>19420</v>
      </c>
      <c r="D30" s="8">
        <v>19420</v>
      </c>
      <c r="E30" s="70">
        <f t="shared" si="0"/>
        <v>100</v>
      </c>
      <c r="F30" s="8">
        <v>18740</v>
      </c>
    </row>
    <row r="31" spans="1:6" ht="12.75">
      <c r="A31" s="50" t="s">
        <v>38</v>
      </c>
      <c r="B31" s="8">
        <v>2750</v>
      </c>
      <c r="C31" s="8">
        <v>3400</v>
      </c>
      <c r="D31" s="8">
        <v>3471</v>
      </c>
      <c r="E31" s="70">
        <f t="shared" si="0"/>
        <v>102.08823529411765</v>
      </c>
      <c r="F31" s="8">
        <v>2644</v>
      </c>
    </row>
    <row r="32" spans="1:6" ht="12.75">
      <c r="A32" s="50" t="s">
        <v>39</v>
      </c>
      <c r="B32" s="8">
        <v>6500</v>
      </c>
      <c r="C32" s="8">
        <v>6740</v>
      </c>
      <c r="D32" s="8">
        <f>4974+1786</f>
        <v>6760</v>
      </c>
      <c r="E32" s="70">
        <f t="shared" si="0"/>
        <v>100.29673590504451</v>
      </c>
      <c r="F32" s="8">
        <v>6518</v>
      </c>
    </row>
    <row r="33" spans="1:6" ht="12.75">
      <c r="A33" s="50" t="s">
        <v>40</v>
      </c>
      <c r="B33" s="8">
        <v>187</v>
      </c>
      <c r="C33" s="8">
        <v>194</v>
      </c>
      <c r="D33" s="8">
        <v>194</v>
      </c>
      <c r="E33" s="70">
        <f t="shared" si="0"/>
        <v>100</v>
      </c>
      <c r="F33" s="8">
        <v>187</v>
      </c>
    </row>
    <row r="34" spans="1:6" ht="12.75">
      <c r="A34" s="47" t="s">
        <v>60</v>
      </c>
      <c r="B34" s="8">
        <v>0</v>
      </c>
      <c r="C34" s="8">
        <v>1</v>
      </c>
      <c r="D34" s="8">
        <v>1</v>
      </c>
      <c r="E34" s="70">
        <f t="shared" si="0"/>
        <v>100</v>
      </c>
      <c r="F34" s="8">
        <v>0</v>
      </c>
    </row>
    <row r="35" spans="1:6" ht="12.75">
      <c r="A35" s="50"/>
      <c r="B35" s="8"/>
      <c r="C35" s="8"/>
      <c r="D35" s="8"/>
      <c r="E35" s="70"/>
      <c r="F35" s="8"/>
    </row>
    <row r="36" spans="1:6" ht="12.75">
      <c r="A36" s="47" t="s">
        <v>49</v>
      </c>
      <c r="B36" s="8">
        <v>107</v>
      </c>
      <c r="C36" s="8">
        <v>98</v>
      </c>
      <c r="D36" s="8">
        <v>86</v>
      </c>
      <c r="E36" s="70">
        <f t="shared" si="0"/>
        <v>87.75510204081633</v>
      </c>
      <c r="F36" s="8">
        <v>102</v>
      </c>
    </row>
    <row r="37" spans="1:6" ht="12.75">
      <c r="A37" s="50" t="s">
        <v>74</v>
      </c>
      <c r="B37" s="8">
        <v>0</v>
      </c>
      <c r="C37" s="8">
        <v>0</v>
      </c>
      <c r="D37" s="8">
        <v>0</v>
      </c>
      <c r="E37" s="70"/>
      <c r="F37" s="8">
        <v>0</v>
      </c>
    </row>
    <row r="38" spans="1:6" ht="12.75">
      <c r="A38" s="50" t="s">
        <v>75</v>
      </c>
      <c r="B38" s="8">
        <v>0</v>
      </c>
      <c r="C38" s="8">
        <v>0</v>
      </c>
      <c r="D38" s="8">
        <v>0</v>
      </c>
      <c r="E38" s="70"/>
      <c r="F38" s="8">
        <v>4</v>
      </c>
    </row>
    <row r="39" spans="1:6" ht="12.75">
      <c r="A39" s="50" t="s">
        <v>76</v>
      </c>
      <c r="B39" s="8">
        <v>5</v>
      </c>
      <c r="C39" s="8">
        <v>5</v>
      </c>
      <c r="D39" s="8">
        <v>0</v>
      </c>
      <c r="E39" s="70">
        <f t="shared" si="0"/>
        <v>0</v>
      </c>
      <c r="F39" s="8">
        <v>5</v>
      </c>
    </row>
    <row r="40" spans="1:6" ht="12.75">
      <c r="A40" s="47" t="s">
        <v>46</v>
      </c>
      <c r="B40" s="8">
        <v>3009</v>
      </c>
      <c r="C40" s="8">
        <v>3009</v>
      </c>
      <c r="D40" s="8">
        <v>2114</v>
      </c>
      <c r="E40" s="70">
        <f t="shared" si="0"/>
        <v>70.2558989697574</v>
      </c>
      <c r="F40" s="8">
        <v>2863</v>
      </c>
    </row>
    <row r="41" spans="1:6" ht="12.75">
      <c r="A41" s="50" t="s">
        <v>97</v>
      </c>
      <c r="B41" s="8">
        <v>3009</v>
      </c>
      <c r="C41" s="8">
        <v>3009</v>
      </c>
      <c r="D41" s="8">
        <v>2114</v>
      </c>
      <c r="E41" s="70">
        <f t="shared" si="0"/>
        <v>70.2558989697574</v>
      </c>
      <c r="F41" s="8">
        <v>2863</v>
      </c>
    </row>
    <row r="42" spans="1:6" ht="12.75">
      <c r="A42" s="50" t="s">
        <v>83</v>
      </c>
      <c r="B42" s="8">
        <v>0</v>
      </c>
      <c r="C42" s="8">
        <v>0</v>
      </c>
      <c r="D42" s="8">
        <v>0</v>
      </c>
      <c r="E42" s="70"/>
      <c r="F42" s="8">
        <v>0</v>
      </c>
    </row>
    <row r="43" spans="1:6" ht="12.75">
      <c r="A43" s="51" t="s">
        <v>51</v>
      </c>
      <c r="B43" s="8">
        <v>970</v>
      </c>
      <c r="C43" s="8">
        <v>1050</v>
      </c>
      <c r="D43" s="8">
        <v>1094</v>
      </c>
      <c r="E43" s="70">
        <f t="shared" si="0"/>
        <v>104.19047619047619</v>
      </c>
      <c r="F43" s="8">
        <v>3024</v>
      </c>
    </row>
    <row r="44" spans="1:6" ht="12.75">
      <c r="A44" s="51" t="s">
        <v>44</v>
      </c>
      <c r="B44" s="8">
        <v>0</v>
      </c>
      <c r="C44" s="8">
        <v>0</v>
      </c>
      <c r="D44" s="8">
        <v>0</v>
      </c>
      <c r="E44" s="70"/>
      <c r="F44" s="8">
        <v>0</v>
      </c>
    </row>
    <row r="45" spans="1:6" ht="12.75">
      <c r="A45" s="51"/>
      <c r="B45" s="8"/>
      <c r="C45" s="8"/>
      <c r="D45" s="8"/>
      <c r="E45" s="70"/>
      <c r="F45" s="8"/>
    </row>
    <row r="46" spans="1:6" ht="12.75">
      <c r="A46" s="47" t="s">
        <v>45</v>
      </c>
      <c r="B46" s="8">
        <f>B8-B14</f>
        <v>-40656</v>
      </c>
      <c r="C46" s="8">
        <f>C8-C14</f>
        <v>-40601</v>
      </c>
      <c r="D46" s="8">
        <f>D8-D14</f>
        <v>-38306</v>
      </c>
      <c r="E46" s="70">
        <f t="shared" si="0"/>
        <v>94.34742986625945</v>
      </c>
      <c r="F46" s="8">
        <f>F8-F14</f>
        <v>-38761</v>
      </c>
    </row>
    <row r="47" spans="1:6" ht="12.75">
      <c r="A47" s="48" t="s">
        <v>98</v>
      </c>
      <c r="B47" s="8"/>
      <c r="C47" s="8"/>
      <c r="D47" s="8"/>
      <c r="E47" s="70"/>
      <c r="F47" s="8"/>
    </row>
    <row r="48" spans="1:6" ht="12.75">
      <c r="A48" s="48"/>
      <c r="B48" s="8"/>
      <c r="C48" s="8"/>
      <c r="D48" s="8"/>
      <c r="E48" s="70"/>
      <c r="F48" s="8"/>
    </row>
    <row r="49" spans="1:6" ht="12.75">
      <c r="A49" s="47" t="s">
        <v>100</v>
      </c>
      <c r="B49" s="8">
        <v>38026</v>
      </c>
      <c r="C49" s="8">
        <v>38266</v>
      </c>
      <c r="D49" s="8">
        <v>38266</v>
      </c>
      <c r="E49" s="70">
        <f t="shared" si="0"/>
        <v>100</v>
      </c>
      <c r="F49" s="8">
        <v>39055</v>
      </c>
    </row>
    <row r="50" spans="1:6" ht="12.75">
      <c r="A50" s="50" t="s">
        <v>101</v>
      </c>
      <c r="B50" s="8">
        <v>0</v>
      </c>
      <c r="C50" s="8">
        <v>50</v>
      </c>
      <c r="D50" s="8">
        <v>50</v>
      </c>
      <c r="E50" s="70">
        <f t="shared" si="0"/>
        <v>100</v>
      </c>
      <c r="F50" s="8">
        <v>45</v>
      </c>
    </row>
    <row r="51" spans="1:6" ht="12.75">
      <c r="A51" s="52" t="s">
        <v>102</v>
      </c>
      <c r="B51" s="42">
        <v>0</v>
      </c>
      <c r="C51" s="9">
        <v>0</v>
      </c>
      <c r="D51" s="42">
        <v>0</v>
      </c>
      <c r="E51" s="70"/>
      <c r="F51" s="42">
        <v>0</v>
      </c>
    </row>
    <row r="52" spans="1:6" ht="24" customHeight="1" thickBot="1">
      <c r="A52" s="56" t="s">
        <v>113</v>
      </c>
      <c r="B52" s="53">
        <f>B49+B46</f>
        <v>-2630</v>
      </c>
      <c r="C52" s="53">
        <f>C49+C46+C50</f>
        <v>-2285</v>
      </c>
      <c r="D52" s="53">
        <f>D49+D46+D50</f>
        <v>10</v>
      </c>
      <c r="E52" s="71">
        <f t="shared" si="0"/>
        <v>-0.437636761487965</v>
      </c>
      <c r="F52" s="53">
        <f>F49+F46+F50</f>
        <v>339</v>
      </c>
    </row>
    <row r="53" spans="1:6" ht="12.75">
      <c r="A53" s="41" t="s">
        <v>82</v>
      </c>
      <c r="B53" s="9"/>
      <c r="C53" s="9"/>
      <c r="D53" s="9"/>
      <c r="E53" s="9"/>
      <c r="F53" s="9"/>
    </row>
    <row r="54" spans="1:6" ht="12.75">
      <c r="A54" s="41"/>
      <c r="B54" s="9"/>
      <c r="C54" s="9"/>
      <c r="D54" s="9"/>
      <c r="E54" s="9"/>
      <c r="F54" s="9"/>
    </row>
    <row r="55" spans="1:6" ht="12.75">
      <c r="A55" s="41"/>
      <c r="B55" s="9"/>
      <c r="C55" s="9"/>
      <c r="D55" s="9"/>
      <c r="E55" s="9"/>
      <c r="F55" s="9"/>
    </row>
    <row r="56" spans="1:6" ht="12.75">
      <c r="A56" s="4" t="s">
        <v>118</v>
      </c>
      <c r="B56" s="4" t="s">
        <v>17</v>
      </c>
      <c r="C56" s="4"/>
      <c r="D56" s="4"/>
      <c r="E56" s="4"/>
      <c r="F56" s="63" t="s">
        <v>126</v>
      </c>
    </row>
    <row r="57" spans="1:6" ht="12.75">
      <c r="A57" s="4" t="s">
        <v>117</v>
      </c>
      <c r="B57" s="4"/>
      <c r="C57" s="4"/>
      <c r="D57" s="4"/>
      <c r="E57" s="4"/>
      <c r="F57" s="4"/>
    </row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1" max="1" width="33.00390625" style="0" customWidth="1"/>
    <col min="2" max="2" width="16.625" style="0" customWidth="1"/>
    <col min="3" max="3" width="16.00390625" style="0" customWidth="1"/>
    <col min="4" max="4" width="8.625" style="0" customWidth="1"/>
    <col min="5" max="5" width="13.625" style="0" customWidth="1"/>
    <col min="6" max="6" width="26.125" style="0" customWidth="1"/>
    <col min="7" max="7" width="11.625" style="0" customWidth="1"/>
    <col min="8" max="8" width="10.50390625" style="0" customWidth="1"/>
    <col min="9" max="9" width="9.375" style="0" customWidth="1"/>
    <col min="10" max="10" width="11.50390625" style="0" customWidth="1"/>
    <col min="11" max="11" width="11.125" style="0" customWidth="1"/>
  </cols>
  <sheetData>
    <row r="1" spans="1:3" ht="12.75">
      <c r="A1" s="14" t="s">
        <v>0</v>
      </c>
      <c r="C1" t="s">
        <v>88</v>
      </c>
    </row>
    <row r="5" spans="1:4" ht="17.25">
      <c r="A5" s="40" t="s">
        <v>105</v>
      </c>
      <c r="D5" s="12"/>
    </row>
    <row r="6" spans="1:4" ht="17.25">
      <c r="A6" s="2"/>
      <c r="D6" s="12"/>
    </row>
    <row r="7" spans="1:4" ht="17.25">
      <c r="A7" s="15" t="s">
        <v>19</v>
      </c>
      <c r="B7" s="38"/>
      <c r="D7" s="12"/>
    </row>
    <row r="8" spans="1:4" ht="13.5" thickBot="1">
      <c r="A8" s="1"/>
      <c r="D8" s="39" t="s">
        <v>2</v>
      </c>
    </row>
    <row r="9" spans="1:4" ht="12.75">
      <c r="A9" s="58"/>
      <c r="B9" s="46" t="s">
        <v>64</v>
      </c>
      <c r="C9" s="59" t="s">
        <v>15</v>
      </c>
      <c r="D9" s="46" t="s">
        <v>3</v>
      </c>
    </row>
    <row r="10" spans="1:4" ht="12.75">
      <c r="A10" s="60"/>
      <c r="B10" s="43">
        <v>2013</v>
      </c>
      <c r="C10" s="44" t="s">
        <v>103</v>
      </c>
      <c r="D10" s="43" t="s">
        <v>4</v>
      </c>
    </row>
    <row r="11" spans="1:4" ht="12.75">
      <c r="A11" s="47" t="s">
        <v>36</v>
      </c>
      <c r="B11" s="8">
        <v>940</v>
      </c>
      <c r="C11" s="10">
        <v>1339</v>
      </c>
      <c r="D11" s="72">
        <f>C11/B11*100</f>
        <v>142.44680851063828</v>
      </c>
    </row>
    <row r="12" spans="1:4" ht="12.75">
      <c r="A12" s="52"/>
      <c r="B12" s="9"/>
      <c r="C12" s="3"/>
      <c r="D12" s="73"/>
    </row>
    <row r="13" spans="1:4" ht="12.75">
      <c r="A13" s="47" t="s">
        <v>5</v>
      </c>
      <c r="B13" s="8">
        <v>638</v>
      </c>
      <c r="C13" s="10">
        <v>1194</v>
      </c>
      <c r="D13" s="72">
        <f>C13/B13*100</f>
        <v>187.1473354231975</v>
      </c>
    </row>
    <row r="14" spans="1:4" ht="12.75">
      <c r="A14" s="50" t="s">
        <v>6</v>
      </c>
      <c r="B14" s="8"/>
      <c r="C14" s="10"/>
      <c r="D14" s="72"/>
    </row>
    <row r="15" spans="1:4" ht="12.75">
      <c r="A15" s="47" t="s">
        <v>7</v>
      </c>
      <c r="B15" s="8">
        <v>65</v>
      </c>
      <c r="C15" s="10">
        <v>114</v>
      </c>
      <c r="D15" s="72">
        <f>C15/B15*100</f>
        <v>175.3846153846154</v>
      </c>
    </row>
    <row r="16" spans="1:4" ht="12.75">
      <c r="A16" s="50" t="s">
        <v>52</v>
      </c>
      <c r="B16" s="8">
        <v>20</v>
      </c>
      <c r="C16" s="10">
        <v>10</v>
      </c>
      <c r="D16" s="72">
        <f>C16/B16*100</f>
        <v>50</v>
      </c>
    </row>
    <row r="17" spans="1:4" ht="12.75">
      <c r="A17" s="50" t="s">
        <v>8</v>
      </c>
      <c r="B17" s="8">
        <v>15</v>
      </c>
      <c r="C17" s="10">
        <v>75</v>
      </c>
      <c r="D17" s="72">
        <f>C17/B17*100</f>
        <v>500</v>
      </c>
    </row>
    <row r="18" spans="1:4" ht="12.75">
      <c r="A18" s="50"/>
      <c r="B18" s="8"/>
      <c r="C18" s="10"/>
      <c r="D18" s="72"/>
    </row>
    <row r="19" spans="1:4" ht="12.75">
      <c r="A19" s="47" t="s">
        <v>9</v>
      </c>
      <c r="B19" s="8">
        <v>181</v>
      </c>
      <c r="C19" s="10">
        <v>550</v>
      </c>
      <c r="D19" s="72">
        <f>C19/B19*100</f>
        <v>303.8674033149171</v>
      </c>
    </row>
    <row r="20" spans="1:4" ht="12.75">
      <c r="A20" s="50" t="s">
        <v>53</v>
      </c>
      <c r="B20" s="8">
        <v>0</v>
      </c>
      <c r="C20" s="10">
        <v>0</v>
      </c>
      <c r="D20" s="72"/>
    </row>
    <row r="21" spans="1:4" ht="12.75">
      <c r="A21" s="50" t="s">
        <v>54</v>
      </c>
      <c r="B21" s="8">
        <v>0</v>
      </c>
      <c r="C21" s="10">
        <v>2</v>
      </c>
      <c r="D21" s="72"/>
    </row>
    <row r="22" spans="1:4" ht="12.75">
      <c r="A22" s="50" t="s">
        <v>55</v>
      </c>
      <c r="B22" s="8">
        <v>60</v>
      </c>
      <c r="C22" s="10">
        <v>442</v>
      </c>
      <c r="D22" s="72">
        <f>C22/B22*100</f>
        <v>736.6666666666666</v>
      </c>
    </row>
    <row r="23" spans="1:4" ht="12.75">
      <c r="A23" s="50" t="s">
        <v>56</v>
      </c>
      <c r="B23" s="8">
        <v>14</v>
      </c>
      <c r="C23" s="10">
        <v>53</v>
      </c>
      <c r="D23" s="72">
        <f>C23/B23*100</f>
        <v>378.57142857142856</v>
      </c>
    </row>
    <row r="24" spans="1:4" ht="12.75">
      <c r="A24" s="50" t="s">
        <v>57</v>
      </c>
      <c r="B24" s="8">
        <v>15</v>
      </c>
      <c r="C24" s="10">
        <v>7</v>
      </c>
      <c r="D24" s="72">
        <f>C24/B24*100</f>
        <v>46.666666666666664</v>
      </c>
    </row>
    <row r="25" spans="1:4" ht="12.75">
      <c r="A25" s="50"/>
      <c r="B25" s="8"/>
      <c r="C25" s="10"/>
      <c r="D25" s="72"/>
    </row>
    <row r="26" spans="1:4" ht="12.75">
      <c r="A26" s="47" t="s">
        <v>50</v>
      </c>
      <c r="B26" s="8">
        <v>392</v>
      </c>
      <c r="C26" s="10">
        <v>530</v>
      </c>
      <c r="D26" s="72">
        <f>C26/B26*100</f>
        <v>135.20408163265304</v>
      </c>
    </row>
    <row r="27" spans="1:4" ht="12.75">
      <c r="A27" s="50" t="s">
        <v>58</v>
      </c>
      <c r="B27" s="8">
        <v>290</v>
      </c>
      <c r="C27" s="10">
        <v>394</v>
      </c>
      <c r="D27" s="72">
        <f>C27/B27*100</f>
        <v>135.86206896551724</v>
      </c>
    </row>
    <row r="28" spans="1:4" ht="12.75">
      <c r="A28" s="50" t="s">
        <v>59</v>
      </c>
      <c r="B28" s="8">
        <v>0</v>
      </c>
      <c r="C28" s="10">
        <v>0</v>
      </c>
      <c r="D28" s="72"/>
    </row>
    <row r="29" spans="1:4" ht="12.75">
      <c r="A29" s="50" t="s">
        <v>77</v>
      </c>
      <c r="B29" s="8">
        <v>99</v>
      </c>
      <c r="C29" s="10">
        <v>132</v>
      </c>
      <c r="D29" s="72">
        <f>C29/B29*100</f>
        <v>133.33333333333331</v>
      </c>
    </row>
    <row r="30" spans="1:4" ht="12.75">
      <c r="A30" s="50" t="s">
        <v>78</v>
      </c>
      <c r="B30" s="8">
        <v>3</v>
      </c>
      <c r="C30" s="10">
        <v>4</v>
      </c>
      <c r="D30" s="72">
        <f>C30/B30*100</f>
        <v>133.33333333333331</v>
      </c>
    </row>
    <row r="31" spans="1:4" ht="12.75">
      <c r="A31" s="50"/>
      <c r="B31" s="8"/>
      <c r="C31" s="10"/>
      <c r="D31" s="72"/>
    </row>
    <row r="32" spans="1:4" ht="12.75">
      <c r="A32" s="47" t="s">
        <v>60</v>
      </c>
      <c r="B32" s="8">
        <v>0</v>
      </c>
      <c r="C32" s="10">
        <v>0</v>
      </c>
      <c r="D32" s="72"/>
    </row>
    <row r="33" spans="1:4" ht="12.75">
      <c r="A33" s="50"/>
      <c r="B33" s="8"/>
      <c r="C33" s="10"/>
      <c r="D33" s="72"/>
    </row>
    <row r="34" spans="1:4" ht="12.75">
      <c r="A34" s="47" t="s">
        <v>49</v>
      </c>
      <c r="B34" s="8">
        <v>0</v>
      </c>
      <c r="C34" s="10">
        <v>0</v>
      </c>
      <c r="D34" s="72"/>
    </row>
    <row r="35" spans="1:4" ht="12.75">
      <c r="A35" s="50" t="s">
        <v>61</v>
      </c>
      <c r="B35" s="8">
        <v>0</v>
      </c>
      <c r="C35" s="10">
        <v>0</v>
      </c>
      <c r="D35" s="72"/>
    </row>
    <row r="36" spans="1:4" ht="12.75">
      <c r="A36" s="50" t="s">
        <v>41</v>
      </c>
      <c r="B36" s="8">
        <v>0</v>
      </c>
      <c r="C36" s="10">
        <v>0</v>
      </c>
      <c r="D36" s="72"/>
    </row>
    <row r="37" spans="1:4" ht="12.75">
      <c r="A37" s="50" t="s">
        <v>42</v>
      </c>
      <c r="B37" s="8">
        <v>0</v>
      </c>
      <c r="C37" s="10">
        <v>0</v>
      </c>
      <c r="D37" s="72"/>
    </row>
    <row r="38" spans="1:4" ht="12.75">
      <c r="A38" s="50"/>
      <c r="B38" s="8"/>
      <c r="C38" s="10"/>
      <c r="D38" s="72"/>
    </row>
    <row r="39" spans="1:4" ht="12.75">
      <c r="A39" s="47" t="s">
        <v>46</v>
      </c>
      <c r="B39" s="8">
        <v>0</v>
      </c>
      <c r="C39" s="10">
        <v>0</v>
      </c>
      <c r="D39" s="72"/>
    </row>
    <row r="40" spans="1:4" ht="12.75">
      <c r="A40" s="50" t="s">
        <v>43</v>
      </c>
      <c r="B40" s="8">
        <v>0</v>
      </c>
      <c r="C40" s="10">
        <v>0</v>
      </c>
      <c r="D40" s="72"/>
    </row>
    <row r="41" spans="1:4" ht="12.75">
      <c r="A41" s="50" t="s">
        <v>62</v>
      </c>
      <c r="B41" s="8">
        <v>0</v>
      </c>
      <c r="C41" s="10">
        <v>0</v>
      </c>
      <c r="D41" s="72"/>
    </row>
    <row r="42" spans="1:4" ht="12.75">
      <c r="A42" s="50"/>
      <c r="B42" s="8"/>
      <c r="C42" s="10"/>
      <c r="D42" s="72"/>
    </row>
    <row r="43" spans="1:4" ht="12.75">
      <c r="A43" s="51" t="s">
        <v>63</v>
      </c>
      <c r="B43" s="8">
        <v>0</v>
      </c>
      <c r="C43" s="10">
        <v>0</v>
      </c>
      <c r="D43" s="72"/>
    </row>
    <row r="44" spans="1:4" ht="12.75">
      <c r="A44" s="51" t="s">
        <v>65</v>
      </c>
      <c r="B44" s="8">
        <v>0</v>
      </c>
      <c r="C44" s="10">
        <v>0</v>
      </c>
      <c r="D44" s="72"/>
    </row>
    <row r="45" spans="1:4" ht="12.75">
      <c r="A45" s="50"/>
      <c r="B45" s="8"/>
      <c r="C45" s="10"/>
      <c r="D45" s="72"/>
    </row>
    <row r="46" spans="1:4" ht="12.75">
      <c r="A46" s="47" t="s">
        <v>12</v>
      </c>
      <c r="B46" s="8">
        <v>302</v>
      </c>
      <c r="C46" s="10">
        <v>145</v>
      </c>
      <c r="D46" s="72">
        <f>C46/B46*100</f>
        <v>48.01324503311258</v>
      </c>
    </row>
    <row r="47" spans="1:4" ht="13.5" thickBot="1">
      <c r="A47" s="61" t="s">
        <v>10</v>
      </c>
      <c r="B47" s="53"/>
      <c r="C47" s="62"/>
      <c r="D47" s="74"/>
    </row>
    <row r="48" spans="1:4" ht="12.75">
      <c r="A48" s="9"/>
      <c r="B48" s="9"/>
      <c r="C48" s="3"/>
      <c r="D48" s="9"/>
    </row>
    <row r="49" spans="1:4" ht="12.75">
      <c r="A49" s="4" t="s">
        <v>116</v>
      </c>
      <c r="B49" s="4" t="s">
        <v>11</v>
      </c>
      <c r="C49" s="4"/>
      <c r="D49" s="63" t="s">
        <v>115</v>
      </c>
    </row>
    <row r="50" spans="1:4" ht="12.75">
      <c r="A50" s="4" t="s">
        <v>117</v>
      </c>
      <c r="B50" s="4"/>
      <c r="C50" s="4"/>
      <c r="D50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">
      <selection activeCell="F47" sqref="F47"/>
    </sheetView>
  </sheetViews>
  <sheetFormatPr defaultColWidth="9.00390625" defaultRowHeight="12.75"/>
  <cols>
    <col min="1" max="1" width="25.00390625" style="0" customWidth="1"/>
    <col min="3" max="3" width="14.375" style="0" customWidth="1"/>
    <col min="4" max="4" width="17.00390625" style="0" customWidth="1"/>
    <col min="5" max="5" width="9.25390625" style="0" customWidth="1"/>
    <col min="6" max="6" width="13.625" style="0" customWidth="1"/>
  </cols>
  <sheetData>
    <row r="2" spans="1:6" ht="18">
      <c r="A2" s="17" t="s">
        <v>0</v>
      </c>
      <c r="B2" s="16"/>
      <c r="C2" s="16"/>
      <c r="D2" s="16"/>
      <c r="E2" s="16" t="s">
        <v>114</v>
      </c>
      <c r="F2" s="16"/>
    </row>
    <row r="3" spans="1:6" ht="18">
      <c r="A3" s="17"/>
      <c r="B3" s="16"/>
      <c r="C3" s="16"/>
      <c r="D3" s="16"/>
      <c r="E3" s="16"/>
      <c r="F3" s="16"/>
    </row>
    <row r="4" spans="1:6" ht="15">
      <c r="A4" s="16" t="s">
        <v>94</v>
      </c>
      <c r="B4" s="16"/>
      <c r="C4" s="16"/>
      <c r="D4" s="16"/>
      <c r="E4" s="16"/>
      <c r="F4" s="16"/>
    </row>
    <row r="5" spans="1:6" ht="15">
      <c r="A5" s="16"/>
      <c r="B5" s="16"/>
      <c r="C5" s="16"/>
      <c r="D5" s="16"/>
      <c r="E5" s="16"/>
      <c r="F5" s="16"/>
    </row>
    <row r="6" spans="1:6" ht="15">
      <c r="A6" s="16"/>
      <c r="B6" s="16"/>
      <c r="C6" s="16"/>
      <c r="D6" s="16"/>
      <c r="E6" s="16"/>
      <c r="F6" s="16"/>
    </row>
    <row r="7" spans="1:6" ht="17.25">
      <c r="A7" s="17" t="s">
        <v>108</v>
      </c>
      <c r="B7" s="16"/>
      <c r="C7" s="16"/>
      <c r="D7" s="16"/>
      <c r="E7" s="16"/>
      <c r="F7" s="16"/>
    </row>
    <row r="8" spans="1:6" ht="15.75" thickBot="1">
      <c r="A8" s="16"/>
      <c r="B8" s="16"/>
      <c r="C8" s="16"/>
      <c r="D8" s="16"/>
      <c r="E8" s="16"/>
      <c r="F8" s="16"/>
    </row>
    <row r="9" spans="1:6" ht="15.75" thickTop="1">
      <c r="A9" s="18"/>
      <c r="B9" s="19" t="s">
        <v>22</v>
      </c>
      <c r="C9" s="20" t="s">
        <v>23</v>
      </c>
      <c r="D9" s="19" t="s">
        <v>15</v>
      </c>
      <c r="E9" s="20" t="s">
        <v>3</v>
      </c>
      <c r="F9" s="19" t="s">
        <v>15</v>
      </c>
    </row>
    <row r="10" spans="1:6" ht="15">
      <c r="A10" s="21" t="s">
        <v>24</v>
      </c>
      <c r="B10" s="22" t="s">
        <v>25</v>
      </c>
      <c r="C10" s="23">
        <v>2013</v>
      </c>
      <c r="D10" s="22" t="s">
        <v>103</v>
      </c>
      <c r="E10" s="23" t="s">
        <v>4</v>
      </c>
      <c r="F10" s="22" t="s">
        <v>104</v>
      </c>
    </row>
    <row r="11" spans="1:6" ht="15.75" thickBot="1">
      <c r="A11" s="24"/>
      <c r="B11" s="25"/>
      <c r="C11" s="26" t="s">
        <v>106</v>
      </c>
      <c r="D11" s="25"/>
      <c r="E11" s="26"/>
      <c r="F11" s="25"/>
    </row>
    <row r="12" spans="1:6" ht="15.75" thickBot="1">
      <c r="A12" s="27" t="s">
        <v>26</v>
      </c>
      <c r="B12" s="28" t="s">
        <v>27</v>
      </c>
      <c r="C12" s="29">
        <v>1</v>
      </c>
      <c r="D12" s="28">
        <v>2</v>
      </c>
      <c r="E12" s="29">
        <v>3</v>
      </c>
      <c r="F12" s="28">
        <v>4</v>
      </c>
    </row>
    <row r="13" spans="1:6" ht="15">
      <c r="A13" s="30"/>
      <c r="B13" s="31"/>
      <c r="C13" s="34"/>
      <c r="D13" s="33"/>
      <c r="E13" s="34"/>
      <c r="F13" s="33"/>
    </row>
    <row r="14" spans="1:6" ht="15">
      <c r="A14" s="32" t="s">
        <v>18</v>
      </c>
      <c r="B14" s="31"/>
      <c r="C14" s="34"/>
      <c r="D14" s="33"/>
      <c r="E14" s="34"/>
      <c r="F14" s="33"/>
    </row>
    <row r="15" spans="1:6" ht="15">
      <c r="A15" s="30"/>
      <c r="B15" s="31"/>
      <c r="C15" s="34"/>
      <c r="D15" s="33"/>
      <c r="E15" s="34"/>
      <c r="F15" s="33"/>
    </row>
    <row r="16" spans="1:6" ht="15">
      <c r="A16" s="30" t="s">
        <v>16</v>
      </c>
      <c r="B16" s="33" t="s">
        <v>28</v>
      </c>
      <c r="C16" s="34">
        <v>75</v>
      </c>
      <c r="D16" s="33">
        <v>64</v>
      </c>
      <c r="E16" s="34">
        <v>86</v>
      </c>
      <c r="F16" s="33">
        <v>67</v>
      </c>
    </row>
    <row r="17" spans="1:6" ht="15">
      <c r="A17" s="30"/>
      <c r="B17" s="33"/>
      <c r="C17" s="34"/>
      <c r="D17" s="33"/>
      <c r="E17" s="34"/>
      <c r="F17" s="33"/>
    </row>
    <row r="18" spans="1:6" ht="15">
      <c r="A18" s="30" t="s">
        <v>95</v>
      </c>
      <c r="B18" s="33" t="s">
        <v>29</v>
      </c>
      <c r="C18" s="34">
        <v>18740</v>
      </c>
      <c r="D18" s="64" t="s">
        <v>120</v>
      </c>
      <c r="E18" s="34">
        <v>104</v>
      </c>
      <c r="F18" s="33">
        <v>18740</v>
      </c>
    </row>
    <row r="19" spans="1:6" ht="15">
      <c r="A19" s="30" t="s">
        <v>107</v>
      </c>
      <c r="B19" s="33"/>
      <c r="C19" s="65"/>
      <c r="D19" s="33"/>
      <c r="E19" s="34"/>
      <c r="F19" s="33"/>
    </row>
    <row r="20" spans="1:6" ht="15">
      <c r="A20" s="30" t="s">
        <v>30</v>
      </c>
      <c r="B20" s="33" t="s">
        <v>29</v>
      </c>
      <c r="C20" s="34">
        <v>12300</v>
      </c>
      <c r="D20" s="33">
        <v>11271</v>
      </c>
      <c r="E20" s="34">
        <v>92</v>
      </c>
      <c r="F20" s="33">
        <v>12540</v>
      </c>
    </row>
    <row r="21" spans="1:6" ht="15">
      <c r="A21" s="30" t="s">
        <v>90</v>
      </c>
      <c r="B21" s="33" t="s">
        <v>29</v>
      </c>
      <c r="C21" s="34">
        <v>800</v>
      </c>
      <c r="D21" s="33">
        <v>813</v>
      </c>
      <c r="E21" s="34">
        <v>102</v>
      </c>
      <c r="F21" s="33">
        <v>757</v>
      </c>
    </row>
    <row r="22" spans="1:6" ht="15">
      <c r="A22" s="30" t="s">
        <v>91</v>
      </c>
      <c r="B22" s="33" t="s">
        <v>29</v>
      </c>
      <c r="C22" s="34">
        <v>2800</v>
      </c>
      <c r="D22" s="64" t="s">
        <v>121</v>
      </c>
      <c r="E22" s="34">
        <v>155</v>
      </c>
      <c r="F22" s="33">
        <v>3714</v>
      </c>
    </row>
    <row r="23" spans="1:6" ht="15">
      <c r="A23" s="30" t="s">
        <v>93</v>
      </c>
      <c r="B23" s="33" t="s">
        <v>29</v>
      </c>
      <c r="C23" s="34">
        <v>400</v>
      </c>
      <c r="D23" s="33">
        <v>306</v>
      </c>
      <c r="E23" s="34">
        <v>77</v>
      </c>
      <c r="F23" s="33">
        <v>311</v>
      </c>
    </row>
    <row r="24" spans="1:6" ht="15">
      <c r="A24" s="30" t="s">
        <v>92</v>
      </c>
      <c r="B24" s="33" t="s">
        <v>29</v>
      </c>
      <c r="C24" s="34"/>
      <c r="D24" s="33"/>
      <c r="E24" s="34"/>
      <c r="F24" s="33"/>
    </row>
    <row r="25" spans="1:6" ht="15">
      <c r="A25" s="30"/>
      <c r="B25" s="33"/>
      <c r="C25" s="34"/>
      <c r="D25" s="33"/>
      <c r="E25" s="34"/>
      <c r="F25" s="33"/>
    </row>
    <row r="26" spans="1:6" ht="15">
      <c r="A26" s="30" t="s">
        <v>31</v>
      </c>
      <c r="B26" s="33" t="s">
        <v>32</v>
      </c>
      <c r="C26" s="34">
        <v>20822</v>
      </c>
      <c r="D26" s="33">
        <v>25286</v>
      </c>
      <c r="E26" s="34">
        <v>122</v>
      </c>
      <c r="F26" s="33">
        <v>23308</v>
      </c>
    </row>
    <row r="27" spans="1:6" ht="15">
      <c r="A27" s="30"/>
      <c r="B27" s="33"/>
      <c r="C27" s="34"/>
      <c r="D27" s="33"/>
      <c r="E27" s="34"/>
      <c r="F27" s="33"/>
    </row>
    <row r="28" spans="1:6" ht="15">
      <c r="A28" s="30" t="s">
        <v>33</v>
      </c>
      <c r="B28" s="33" t="s">
        <v>29</v>
      </c>
      <c r="C28" s="34">
        <v>2700</v>
      </c>
      <c r="D28" s="33">
        <v>3471</v>
      </c>
      <c r="E28" s="34">
        <v>129</v>
      </c>
      <c r="F28" s="33">
        <v>2643</v>
      </c>
    </row>
    <row r="29" spans="1:6" ht="15">
      <c r="A29" s="30"/>
      <c r="B29" s="31"/>
      <c r="C29" s="34"/>
      <c r="D29" s="33"/>
      <c r="E29" s="34"/>
      <c r="F29" s="33"/>
    </row>
    <row r="30" spans="1:6" ht="15">
      <c r="A30" s="30"/>
      <c r="B30" s="31"/>
      <c r="C30" s="34"/>
      <c r="D30" s="33"/>
      <c r="E30" s="34"/>
      <c r="F30" s="33"/>
    </row>
    <row r="31" spans="1:6" ht="15">
      <c r="A31" s="32" t="s">
        <v>19</v>
      </c>
      <c r="B31" s="31"/>
      <c r="C31" s="34"/>
      <c r="D31" s="33"/>
      <c r="E31" s="34"/>
      <c r="F31" s="33"/>
    </row>
    <row r="32" spans="1:6" ht="15">
      <c r="A32" s="30"/>
      <c r="B32" s="31"/>
      <c r="C32" s="34"/>
      <c r="D32" s="33"/>
      <c r="E32" s="34"/>
      <c r="F32" s="33"/>
    </row>
    <row r="33" spans="1:6" ht="15">
      <c r="A33" s="30" t="s">
        <v>16</v>
      </c>
      <c r="B33" s="33" t="s">
        <v>28</v>
      </c>
      <c r="C33" s="34" t="s">
        <v>34</v>
      </c>
      <c r="D33" s="33">
        <v>1.4</v>
      </c>
      <c r="E33" s="34" t="s">
        <v>34</v>
      </c>
      <c r="F33" s="33">
        <v>0.75</v>
      </c>
    </row>
    <row r="34" spans="1:6" ht="15">
      <c r="A34" s="30"/>
      <c r="B34" s="33"/>
      <c r="C34" s="34"/>
      <c r="D34" s="33"/>
      <c r="E34" s="34"/>
      <c r="F34" s="33"/>
    </row>
    <row r="35" spans="1:6" ht="15">
      <c r="A35" s="30" t="s">
        <v>35</v>
      </c>
      <c r="B35" s="33" t="s">
        <v>29</v>
      </c>
      <c r="C35" s="34" t="s">
        <v>34</v>
      </c>
      <c r="D35" s="33">
        <v>393</v>
      </c>
      <c r="E35" s="34" t="s">
        <v>34</v>
      </c>
      <c r="F35" s="33">
        <v>273</v>
      </c>
    </row>
    <row r="36" spans="1:6" ht="15">
      <c r="A36" s="30"/>
      <c r="B36" s="33"/>
      <c r="C36" s="34"/>
      <c r="D36" s="33"/>
      <c r="E36" s="34"/>
      <c r="F36" s="33"/>
    </row>
    <row r="37" spans="1:6" ht="15">
      <c r="A37" s="30" t="s">
        <v>31</v>
      </c>
      <c r="B37" s="33" t="s">
        <v>32</v>
      </c>
      <c r="C37" s="34" t="s">
        <v>34</v>
      </c>
      <c r="D37" s="33">
        <v>23393</v>
      </c>
      <c r="E37" s="34" t="s">
        <v>34</v>
      </c>
      <c r="F37" s="33">
        <v>22750</v>
      </c>
    </row>
    <row r="38" spans="1:6" ht="15">
      <c r="A38" s="30"/>
      <c r="B38" s="33"/>
      <c r="C38" s="34"/>
      <c r="D38" s="33"/>
      <c r="E38" s="34"/>
      <c r="F38" s="33"/>
    </row>
    <row r="39" spans="1:6" ht="15">
      <c r="A39" s="30" t="s">
        <v>33</v>
      </c>
      <c r="B39" s="33" t="s">
        <v>29</v>
      </c>
      <c r="C39" s="34" t="s">
        <v>34</v>
      </c>
      <c r="D39" s="33">
        <v>0</v>
      </c>
      <c r="E39" s="34" t="s">
        <v>34</v>
      </c>
      <c r="F39" s="33">
        <v>0</v>
      </c>
    </row>
    <row r="40" spans="1:6" ht="15.75" thickBot="1">
      <c r="A40" s="35"/>
      <c r="B40" s="36"/>
      <c r="C40" s="37"/>
      <c r="D40" s="36"/>
      <c r="E40" s="37"/>
      <c r="F40" s="36"/>
    </row>
    <row r="41" spans="1:6" ht="15.75" thickTop="1">
      <c r="A41" s="16" t="s">
        <v>96</v>
      </c>
      <c r="B41" s="16"/>
      <c r="C41" s="16"/>
      <c r="D41" s="16"/>
      <c r="E41" s="16"/>
      <c r="F41" s="16"/>
    </row>
    <row r="42" spans="1:6" ht="15">
      <c r="A42" s="16" t="s">
        <v>111</v>
      </c>
      <c r="B42" s="16"/>
      <c r="C42" s="16"/>
      <c r="D42" s="16"/>
      <c r="E42" s="16"/>
      <c r="F42" s="16"/>
    </row>
    <row r="43" spans="1:6" ht="15">
      <c r="A43" s="16" t="s">
        <v>109</v>
      </c>
      <c r="B43" s="16"/>
      <c r="C43" s="16"/>
      <c r="D43" s="16"/>
      <c r="E43" s="16"/>
      <c r="F43" s="16"/>
    </row>
    <row r="44" spans="1:6" ht="15">
      <c r="A44" s="16" t="s">
        <v>110</v>
      </c>
      <c r="B44" s="16"/>
      <c r="C44" s="16"/>
      <c r="D44" s="16"/>
      <c r="E44" s="16"/>
      <c r="F44" s="16"/>
    </row>
    <row r="45" spans="1:6" ht="15">
      <c r="A45" s="66" t="s">
        <v>122</v>
      </c>
      <c r="B45" s="67"/>
      <c r="C45" s="67"/>
      <c r="D45" s="67"/>
      <c r="E45" s="67"/>
      <c r="F45" s="67"/>
    </row>
    <row r="46" spans="1:6" ht="15">
      <c r="A46" s="16" t="s">
        <v>123</v>
      </c>
      <c r="B46" s="16"/>
      <c r="C46" s="16" t="s">
        <v>21</v>
      </c>
      <c r="D46" s="68">
        <v>221778637</v>
      </c>
      <c r="E46" s="16"/>
      <c r="F46" s="69" t="s">
        <v>124</v>
      </c>
    </row>
    <row r="47" spans="1:6" ht="15">
      <c r="A47" s="16"/>
      <c r="B47" s="16"/>
      <c r="C47" s="16"/>
      <c r="D47" s="16"/>
      <c r="E47" s="16"/>
      <c r="F47" s="16"/>
    </row>
    <row r="48" spans="1:6" ht="15">
      <c r="A48" s="16"/>
      <c r="B48" s="16"/>
      <c r="C48" s="16"/>
      <c r="D48" s="16"/>
      <c r="E48" s="16"/>
      <c r="F48" s="16"/>
    </row>
    <row r="49" spans="1:6" ht="15">
      <c r="A49" s="16"/>
      <c r="B49" s="16"/>
      <c r="C49" s="16"/>
      <c r="D49" s="16"/>
      <c r="E49" s="16"/>
      <c r="F49" s="16"/>
    </row>
    <row r="50" spans="1:6" ht="15">
      <c r="A50" s="16"/>
      <c r="B50" s="16"/>
      <c r="C50" s="16"/>
      <c r="D50" s="16"/>
      <c r="E50" s="16"/>
      <c r="F50" s="16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1997</dc:title>
  <dc:subject/>
  <dc:creator>Bartušková Jaroslava</dc:creator>
  <cp:keywords/>
  <dc:description/>
  <cp:lastModifiedBy>Daniela Šálková</cp:lastModifiedBy>
  <cp:lastPrinted>2014-01-21T12:53:38Z</cp:lastPrinted>
  <dcterms:created xsi:type="dcterms:W3CDTF">2002-03-19T10:17:09Z</dcterms:created>
  <dcterms:modified xsi:type="dcterms:W3CDTF">2014-02-03T09:39:24Z</dcterms:modified>
  <cp:category/>
  <cp:version/>
  <cp:contentType/>
  <cp:contentStatus/>
</cp:coreProperties>
</file>