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9525" activeTab="0"/>
  </bookViews>
  <sheets>
    <sheet name="skutečnost 2012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<sst xmlns="http://schemas.openxmlformats.org/spreadsheetml/2006/main" count="55" uniqueCount="51">
  <si>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                 Rozbor hospodaření PO za rok 2012</t>
  </si>
  <si>
    <t>Doplňková činnost</t>
  </si>
  <si>
    <t>v tis. Kč</t>
  </si>
  <si>
    <t>ORGANIZACE</t>
  </si>
  <si>
    <t>Schválený</t>
  </si>
  <si>
    <t>Skutečnost</t>
  </si>
  <si>
    <t>%</t>
  </si>
  <si>
    <t>Index</t>
  </si>
  <si>
    <t>rozpočet</t>
  </si>
  <si>
    <t>k 31.12.</t>
  </si>
  <si>
    <t>plnění</t>
  </si>
  <si>
    <t>2012/</t>
  </si>
  <si>
    <t>TRŽBY   CELKEM</t>
  </si>
  <si>
    <t xml:space="preserve">z toho : </t>
  </si>
  <si>
    <t>výnosy z podnájmů</t>
  </si>
  <si>
    <t>výnosy z reklamy</t>
  </si>
  <si>
    <t>tržby z prodeje zboží</t>
  </si>
  <si>
    <t>ostatní</t>
  </si>
  <si>
    <t>NÁKLADY   CELKEM</t>
  </si>
  <si>
    <t>Spotřebované nákupy</t>
  </si>
  <si>
    <t>z toho : spotřební materiál</t>
  </si>
  <si>
    <t xml:space="preserve">            drobný hmotný majetek</t>
  </si>
  <si>
    <t xml:space="preserve">            spotřeba energie</t>
  </si>
  <si>
    <t xml:space="preserve">            ostatní</t>
  </si>
  <si>
    <t>Služby</t>
  </si>
  <si>
    <t>z toho : výkony spojů</t>
  </si>
  <si>
    <t xml:space="preserve">            nájem.a služby (u nebyt.prostor)</t>
  </si>
  <si>
    <t xml:space="preserve">            úklid</t>
  </si>
  <si>
    <t xml:space="preserve">            náklady na leasing</t>
  </si>
  <si>
    <t xml:space="preserve">            opravy a udržování</t>
  </si>
  <si>
    <t xml:space="preserve">            cestovné</t>
  </si>
  <si>
    <t xml:space="preserve">            náklady na reprezentaci</t>
  </si>
  <si>
    <t>Osobní náklady</t>
  </si>
  <si>
    <t>z toho : ostatní osobní náklady</t>
  </si>
  <si>
    <t xml:space="preserve">            mzdové náklady</t>
  </si>
  <si>
    <t xml:space="preserve">            zákonné soc.pojištění</t>
  </si>
  <si>
    <t xml:space="preserve">            zákonné soc.náklady (FKSP)</t>
  </si>
  <si>
    <t>Daně a poplatky</t>
  </si>
  <si>
    <t xml:space="preserve">            (s výjimkou daně z příj.)</t>
  </si>
  <si>
    <t>Ostatní náklady</t>
  </si>
  <si>
    <t>z toho : úroky</t>
  </si>
  <si>
    <t xml:space="preserve">            manka a škody</t>
  </si>
  <si>
    <t xml:space="preserve">            jiné ostatní náklady (daň z příjmu)</t>
  </si>
  <si>
    <t>Odpisy</t>
  </si>
  <si>
    <t>z toho : z budov a staveb</t>
  </si>
  <si>
    <t xml:space="preserve">            zařízení</t>
  </si>
  <si>
    <t>HOSPODÁŘSKÝ   VÝSLEDEK</t>
  </si>
  <si>
    <t>(+zisk, - ztráta)</t>
  </si>
  <si>
    <t>Počet pracovníků</t>
  </si>
  <si>
    <t>Vypracoval : Šálková Daniela                                       Schválil :                                                  Dne : 24. ledna 2013</t>
  </si>
  <si>
    <t>tabulka č. 2 OZV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</si>
</sst>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2"/>
      <color indexed="8"/>
      <name val="Times New Roman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9" fillId="0" borderId="41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1" fontId="9" fillId="0" borderId="12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164" fontId="9" fillId="0" borderId="42" xfId="47" applyNumberFormat="1" applyFont="1" applyBorder="1" applyAlignment="1">
      <alignment/>
    </xf>
    <xf numFmtId="0" fontId="9" fillId="0" borderId="41" xfId="34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64" fontId="9" fillId="0" borderId="13" xfId="47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9" fontId="9" fillId="0" borderId="41" xfId="47" applyFont="1" applyBorder="1" applyAlignment="1">
      <alignment/>
    </xf>
    <xf numFmtId="3" fontId="11" fillId="0" borderId="41" xfId="0" applyNumberFormat="1" applyFont="1" applyFill="1" applyBorder="1" applyAlignment="1">
      <alignment/>
    </xf>
    <xf numFmtId="1" fontId="9" fillId="0" borderId="41" xfId="0" applyNumberFormat="1" applyFont="1" applyBorder="1" applyAlignment="1">
      <alignment/>
    </xf>
    <xf numFmtId="1" fontId="9" fillId="0" borderId="41" xfId="47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164" fontId="7" fillId="0" borderId="42" xfId="47" applyNumberFormat="1" applyFont="1" applyBorder="1" applyAlignment="1">
      <alignment/>
    </xf>
    <xf numFmtId="0" fontId="9" fillId="0" borderId="41" xfId="47" applyNumberFormat="1" applyFont="1" applyBorder="1" applyAlignment="1">
      <alignment/>
    </xf>
    <xf numFmtId="0" fontId="11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9" fontId="9" fillId="0" borderId="32" xfId="47" applyFont="1" applyBorder="1" applyAlignment="1">
      <alignment/>
    </xf>
    <xf numFmtId="164" fontId="9" fillId="0" borderId="45" xfId="47" applyNumberFormat="1" applyFont="1" applyBorder="1" applyAlignment="1">
      <alignment/>
    </xf>
    <xf numFmtId="9" fontId="9" fillId="0" borderId="0" xfId="47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64" fontId="9" fillId="0" borderId="47" xfId="47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49" xfId="0" applyFont="1" applyBorder="1" applyAlignment="1">
      <alignment/>
    </xf>
    <xf numFmtId="3" fontId="9" fillId="0" borderId="22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164" fontId="7" fillId="0" borderId="51" xfId="47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47" applyNumberFormat="1" applyFont="1" applyBorder="1" applyAlignment="1">
      <alignment/>
    </xf>
    <xf numFmtId="0" fontId="7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54" xfId="0" applyNumberFormat="1" applyFont="1" applyBorder="1" applyAlignment="1">
      <alignment/>
    </xf>
    <xf numFmtId="4" fontId="7" fillId="33" borderId="55" xfId="0" applyNumberFormat="1" applyFont="1" applyFill="1" applyBorder="1" applyAlignment="1">
      <alignment/>
    </xf>
    <xf numFmtId="3" fontId="7" fillId="0" borderId="55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4</xdr:row>
      <xdr:rowOff>38100</xdr:rowOff>
    </xdr:from>
    <xdr:to>
      <xdr:col>2</xdr:col>
      <xdr:colOff>1095375</xdr:colOff>
      <xdr:row>6</xdr:row>
      <xdr:rowOff>161925</xdr:rowOff>
    </xdr:to>
    <xdr:pic>
      <xdr:nvPicPr>
        <xdr:cNvPr id="1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668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I11" sqref="I11"/>
    </sheetView>
  </sheetViews>
  <sheetFormatPr defaultColWidth="9.00390625" defaultRowHeight="18" customHeight="1"/>
  <cols>
    <col min="1" max="1" width="9.00390625" style="1" customWidth="1"/>
    <col min="2" max="2" width="11.125" style="1" customWidth="1"/>
    <col min="3" max="3" width="16.00390625" style="1" customWidth="1"/>
    <col min="4" max="8" width="13.00390625" style="1" customWidth="1"/>
    <col min="9" max="9" width="10.75390625" style="1" customWidth="1"/>
    <col min="10" max="10" width="9.125" style="3" customWidth="1"/>
    <col min="11" max="16384" width="9.125" style="1" customWidth="1"/>
  </cols>
  <sheetData>
    <row r="1" ht="18" customHeight="1">
      <c r="H1" s="2" t="s">
        <v>50</v>
      </c>
    </row>
    <row r="2" spans="1:9" ht="27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18" customHeight="1">
      <c r="A3" s="5" t="s">
        <v>1</v>
      </c>
      <c r="B3" s="4"/>
      <c r="C3" s="4"/>
      <c r="D3" s="4"/>
      <c r="E3" s="4"/>
      <c r="F3" s="4"/>
      <c r="G3" s="4"/>
      <c r="I3" s="4"/>
    </row>
    <row r="4" spans="1:9" s="3" customFormat="1" ht="18" customHeight="1" thickBot="1">
      <c r="A4" s="6"/>
      <c r="B4" s="6"/>
      <c r="C4" s="6"/>
      <c r="D4" s="7"/>
      <c r="E4" s="7"/>
      <c r="F4" s="7"/>
      <c r="G4" s="8"/>
      <c r="H4" s="9" t="s">
        <v>2</v>
      </c>
      <c r="I4" s="10"/>
    </row>
    <row r="5" spans="1:9" s="18" customFormat="1" ht="16.5" customHeight="1">
      <c r="A5" s="11" t="s">
        <v>3</v>
      </c>
      <c r="B5" s="12"/>
      <c r="C5" s="13"/>
      <c r="D5" s="14" t="s">
        <v>4</v>
      </c>
      <c r="E5" s="15" t="s">
        <v>5</v>
      </c>
      <c r="F5" s="14" t="s">
        <v>6</v>
      </c>
      <c r="G5" s="14" t="s">
        <v>5</v>
      </c>
      <c r="H5" s="16" t="s">
        <v>7</v>
      </c>
      <c r="I5" s="17"/>
    </row>
    <row r="6" spans="1:10" s="17" customFormat="1" ht="16.5" customHeight="1">
      <c r="A6" s="19"/>
      <c r="B6" s="18"/>
      <c r="C6" s="13"/>
      <c r="D6" s="14" t="s">
        <v>8</v>
      </c>
      <c r="E6" s="20" t="s">
        <v>9</v>
      </c>
      <c r="F6" s="14" t="s">
        <v>10</v>
      </c>
      <c r="G6" s="21" t="s">
        <v>9</v>
      </c>
      <c r="H6" s="16" t="s">
        <v>11</v>
      </c>
      <c r="J6" s="18"/>
    </row>
    <row r="7" spans="1:10" s="17" customFormat="1" ht="16.5" customHeight="1" thickBot="1">
      <c r="A7" s="22"/>
      <c r="B7" s="23"/>
      <c r="C7" s="24"/>
      <c r="D7" s="25">
        <v>2012</v>
      </c>
      <c r="E7" s="26">
        <v>2012</v>
      </c>
      <c r="F7" s="25"/>
      <c r="G7" s="25">
        <v>2011</v>
      </c>
      <c r="H7" s="27">
        <v>2011</v>
      </c>
      <c r="J7" s="18"/>
    </row>
    <row r="8" spans="1:10" s="17" customFormat="1" ht="16.5" customHeight="1" thickBot="1" thickTop="1">
      <c r="A8" s="28"/>
      <c r="B8" s="18"/>
      <c r="C8" s="18"/>
      <c r="D8" s="29"/>
      <c r="E8" s="30"/>
      <c r="F8" s="29"/>
      <c r="G8" s="29"/>
      <c r="H8" s="31"/>
      <c r="I8" s="18"/>
      <c r="J8" s="18"/>
    </row>
    <row r="9" spans="1:10" s="17" customFormat="1" ht="16.5" customHeight="1">
      <c r="A9" s="32" t="s">
        <v>12</v>
      </c>
      <c r="B9" s="33"/>
      <c r="C9" s="34"/>
      <c r="D9" s="35">
        <f>D10+D11+D12+D13</f>
        <v>865</v>
      </c>
      <c r="E9" s="36">
        <v>1007</v>
      </c>
      <c r="F9" s="37">
        <f>E9/D9*100</f>
        <v>116.41618497109828</v>
      </c>
      <c r="G9" s="36">
        <v>939</v>
      </c>
      <c r="H9" s="38">
        <f>E9/G9</f>
        <v>1.0724174653887113</v>
      </c>
      <c r="J9" s="18"/>
    </row>
    <row r="10" spans="1:10" s="17" customFormat="1" ht="16.5" customHeight="1">
      <c r="A10" s="11" t="s">
        <v>13</v>
      </c>
      <c r="B10" s="39" t="s">
        <v>14</v>
      </c>
      <c r="C10" s="40"/>
      <c r="D10" s="41">
        <v>60</v>
      </c>
      <c r="E10" s="42">
        <v>79</v>
      </c>
      <c r="F10" s="41">
        <f>E10/D10*100</f>
        <v>131.66666666666666</v>
      </c>
      <c r="G10" s="42">
        <v>25</v>
      </c>
      <c r="H10" s="43">
        <f>E10/G10</f>
        <v>3.16</v>
      </c>
      <c r="J10" s="18"/>
    </row>
    <row r="11" spans="1:10" s="17" customFormat="1" ht="16.5" customHeight="1">
      <c r="A11" s="11"/>
      <c r="B11" s="39" t="s">
        <v>15</v>
      </c>
      <c r="C11" s="40"/>
      <c r="D11" s="41">
        <v>730</v>
      </c>
      <c r="E11" s="42">
        <v>870</v>
      </c>
      <c r="F11" s="44">
        <f>E11/D11*100</f>
        <v>119.17808219178083</v>
      </c>
      <c r="G11" s="42">
        <v>829</v>
      </c>
      <c r="H11" s="43">
        <f>E11/G11</f>
        <v>1.0494571773220749</v>
      </c>
      <c r="J11" s="18"/>
    </row>
    <row r="12" spans="1:10" s="17" customFormat="1" ht="16.5" customHeight="1">
      <c r="A12" s="11"/>
      <c r="B12" s="39" t="s">
        <v>16</v>
      </c>
      <c r="C12" s="40"/>
      <c r="D12" s="41">
        <v>60</v>
      </c>
      <c r="E12" s="42">
        <v>41</v>
      </c>
      <c r="F12" s="44">
        <f>E12/D12*100</f>
        <v>68.33333333333333</v>
      </c>
      <c r="G12" s="42">
        <v>58</v>
      </c>
      <c r="H12" s="43">
        <f>E12/G12</f>
        <v>0.7068965517241379</v>
      </c>
      <c r="J12" s="18"/>
    </row>
    <row r="13" spans="1:10" s="17" customFormat="1" ht="16.5" customHeight="1" thickBot="1">
      <c r="A13" s="45"/>
      <c r="B13" s="46" t="s">
        <v>17</v>
      </c>
      <c r="C13" s="47"/>
      <c r="D13" s="48">
        <v>15</v>
      </c>
      <c r="E13" s="49">
        <f>E9-E10-E11-E12</f>
        <v>17</v>
      </c>
      <c r="F13" s="50">
        <f>E13/D13*100</f>
        <v>113.33333333333333</v>
      </c>
      <c r="G13" s="49">
        <f>G9-G10-G11-G12</f>
        <v>27</v>
      </c>
      <c r="H13" s="51">
        <f>E13/G13</f>
        <v>0.6296296296296297</v>
      </c>
      <c r="J13" s="18"/>
    </row>
    <row r="14" spans="1:10" s="17" customFormat="1" ht="16.5" customHeight="1" thickBot="1">
      <c r="A14" s="28"/>
      <c r="B14" s="18"/>
      <c r="C14" s="18"/>
      <c r="D14" s="29"/>
      <c r="E14" s="30"/>
      <c r="F14" s="29"/>
      <c r="G14" s="30"/>
      <c r="H14" s="31"/>
      <c r="I14" s="18"/>
      <c r="J14" s="18"/>
    </row>
    <row r="15" spans="1:10" s="17" customFormat="1" ht="16.5" customHeight="1">
      <c r="A15" s="52" t="s">
        <v>18</v>
      </c>
      <c r="B15" s="53"/>
      <c r="C15" s="54"/>
      <c r="D15" s="37">
        <f>D16+D21+D30+D38</f>
        <v>623</v>
      </c>
      <c r="E15" s="55">
        <f>E16+E21+E30+E38</f>
        <v>500</v>
      </c>
      <c r="F15" s="37">
        <f>E15/D15*100</f>
        <v>80.25682182985554</v>
      </c>
      <c r="G15" s="55">
        <f>G16+G21+G30+G38</f>
        <v>567</v>
      </c>
      <c r="H15" s="56">
        <f>E15/G15</f>
        <v>0.8818342151675485</v>
      </c>
      <c r="J15" s="18"/>
    </row>
    <row r="16" spans="1:10" s="17" customFormat="1" ht="16.5" customHeight="1">
      <c r="A16" s="57" t="s">
        <v>19</v>
      </c>
      <c r="B16" s="58"/>
      <c r="C16" s="59"/>
      <c r="D16" s="60">
        <f>D17+D18+D19+D20</f>
        <v>70</v>
      </c>
      <c r="E16" s="61">
        <v>53</v>
      </c>
      <c r="F16" s="62">
        <f>E16/D16*100</f>
        <v>75.71428571428571</v>
      </c>
      <c r="G16" s="61">
        <v>66</v>
      </c>
      <c r="H16" s="63">
        <f>E16/G16</f>
        <v>0.803030303030303</v>
      </c>
      <c r="J16" s="18"/>
    </row>
    <row r="17" spans="1:10" s="17" customFormat="1" ht="16.5" customHeight="1">
      <c r="A17" s="64" t="s">
        <v>20</v>
      </c>
      <c r="B17" s="65"/>
      <c r="C17" s="59"/>
      <c r="D17" s="66">
        <v>10</v>
      </c>
      <c r="E17" s="67">
        <v>15</v>
      </c>
      <c r="F17" s="62"/>
      <c r="G17" s="67">
        <v>20</v>
      </c>
      <c r="H17" s="68"/>
      <c r="J17" s="18"/>
    </row>
    <row r="18" spans="1:10" s="17" customFormat="1" ht="16.5" customHeight="1">
      <c r="A18" s="28" t="s">
        <v>21</v>
      </c>
      <c r="B18" s="18"/>
      <c r="C18" s="13"/>
      <c r="D18" s="69">
        <v>0</v>
      </c>
      <c r="E18" s="70">
        <v>0</v>
      </c>
      <c r="F18" s="62"/>
      <c r="G18" s="70">
        <v>0</v>
      </c>
      <c r="H18" s="71"/>
      <c r="J18" s="18"/>
    </row>
    <row r="19" spans="1:10" s="17" customFormat="1" ht="16.5" customHeight="1">
      <c r="A19" s="64" t="s">
        <v>22</v>
      </c>
      <c r="B19" s="65"/>
      <c r="C19" s="59"/>
      <c r="D19" s="72">
        <v>10</v>
      </c>
      <c r="E19" s="67">
        <v>11</v>
      </c>
      <c r="F19" s="41">
        <f aca="true" t="shared" si="0" ref="F19:F29">E19/D19*100</f>
        <v>110.00000000000001</v>
      </c>
      <c r="G19" s="67">
        <v>3</v>
      </c>
      <c r="H19" s="73">
        <f aca="true" t="shared" si="1" ref="H19:H24">E19/G19</f>
        <v>3.6666666666666665</v>
      </c>
      <c r="J19" s="18"/>
    </row>
    <row r="20" spans="1:10" s="17" customFormat="1" ht="16.5" customHeight="1">
      <c r="A20" s="64" t="s">
        <v>23</v>
      </c>
      <c r="B20" s="65"/>
      <c r="C20" s="59"/>
      <c r="D20" s="72">
        <v>50</v>
      </c>
      <c r="E20" s="67">
        <f>E16-E19-E17</f>
        <v>27</v>
      </c>
      <c r="F20" s="41">
        <f t="shared" si="0"/>
        <v>54</v>
      </c>
      <c r="G20" s="67">
        <f>G16-G19-G17</f>
        <v>43</v>
      </c>
      <c r="H20" s="73">
        <f t="shared" si="1"/>
        <v>0.627906976744186</v>
      </c>
      <c r="J20" s="18"/>
    </row>
    <row r="21" spans="1:10" s="17" customFormat="1" ht="16.5" customHeight="1">
      <c r="A21" s="57" t="s">
        <v>24</v>
      </c>
      <c r="B21" s="65"/>
      <c r="C21" s="59"/>
      <c r="D21" s="60">
        <f>D22+D23+D24+D29+D28</f>
        <v>189</v>
      </c>
      <c r="E21" s="61">
        <v>79</v>
      </c>
      <c r="F21" s="62">
        <f t="shared" si="0"/>
        <v>41.7989417989418</v>
      </c>
      <c r="G21" s="61">
        <v>145</v>
      </c>
      <c r="H21" s="63">
        <f t="shared" si="1"/>
        <v>0.5448275862068965</v>
      </c>
      <c r="J21" s="18"/>
    </row>
    <row r="22" spans="1:10" s="17" customFormat="1" ht="16.5" customHeight="1">
      <c r="A22" s="64" t="s">
        <v>25</v>
      </c>
      <c r="B22" s="65"/>
      <c r="C22" s="59"/>
      <c r="D22" s="72">
        <v>15</v>
      </c>
      <c r="E22" s="67">
        <v>12</v>
      </c>
      <c r="F22" s="41">
        <f t="shared" si="0"/>
        <v>80</v>
      </c>
      <c r="G22" s="67">
        <v>17</v>
      </c>
      <c r="H22" s="73">
        <f t="shared" si="1"/>
        <v>0.7058823529411765</v>
      </c>
      <c r="J22" s="18"/>
    </row>
    <row r="23" spans="1:10" s="17" customFormat="1" ht="16.5" customHeight="1">
      <c r="A23" s="64" t="s">
        <v>26</v>
      </c>
      <c r="B23" s="65"/>
      <c r="C23" s="59"/>
      <c r="D23" s="72">
        <v>60</v>
      </c>
      <c r="E23" s="67">
        <v>34</v>
      </c>
      <c r="F23" s="41">
        <f t="shared" si="0"/>
        <v>56.666666666666664</v>
      </c>
      <c r="G23" s="67">
        <v>15</v>
      </c>
      <c r="H23" s="73">
        <f t="shared" si="1"/>
        <v>2.2666666666666666</v>
      </c>
      <c r="J23" s="18"/>
    </row>
    <row r="24" spans="1:10" s="17" customFormat="1" ht="16.5" customHeight="1">
      <c r="A24" s="64" t="s">
        <v>27</v>
      </c>
      <c r="B24" s="65"/>
      <c r="C24" s="59"/>
      <c r="D24" s="72">
        <v>14</v>
      </c>
      <c r="E24" s="67">
        <v>8</v>
      </c>
      <c r="F24" s="41">
        <f t="shared" si="0"/>
        <v>57.14285714285714</v>
      </c>
      <c r="G24" s="67">
        <v>6</v>
      </c>
      <c r="H24" s="73">
        <f t="shared" si="1"/>
        <v>1.3333333333333333</v>
      </c>
      <c r="J24" s="18"/>
    </row>
    <row r="25" spans="1:10" s="17" customFormat="1" ht="16.5" customHeight="1">
      <c r="A25" s="64" t="s">
        <v>28</v>
      </c>
      <c r="B25" s="65"/>
      <c r="C25" s="59"/>
      <c r="D25" s="74"/>
      <c r="E25" s="67">
        <v>0</v>
      </c>
      <c r="F25" s="41"/>
      <c r="G25" s="67">
        <v>0</v>
      </c>
      <c r="H25" s="68"/>
      <c r="J25" s="18"/>
    </row>
    <row r="26" spans="1:10" s="17" customFormat="1" ht="16.5" customHeight="1">
      <c r="A26" s="64" t="s">
        <v>29</v>
      </c>
      <c r="B26" s="65"/>
      <c r="C26" s="59"/>
      <c r="D26" s="74"/>
      <c r="E26" s="67">
        <v>0</v>
      </c>
      <c r="F26" s="41"/>
      <c r="G26" s="67">
        <v>0</v>
      </c>
      <c r="H26" s="68"/>
      <c r="J26" s="18"/>
    </row>
    <row r="27" spans="1:10" s="17" customFormat="1" ht="16.5" customHeight="1">
      <c r="A27" s="64" t="s">
        <v>30</v>
      </c>
      <c r="B27" s="65"/>
      <c r="C27" s="59"/>
      <c r="D27" s="74"/>
      <c r="E27" s="67">
        <v>0</v>
      </c>
      <c r="F27" s="41"/>
      <c r="G27" s="67">
        <v>0</v>
      </c>
      <c r="H27" s="68"/>
      <c r="J27" s="18"/>
    </row>
    <row r="28" spans="1:10" s="17" customFormat="1" ht="16.5" customHeight="1">
      <c r="A28" s="64" t="s">
        <v>31</v>
      </c>
      <c r="B28" s="65"/>
      <c r="C28" s="59"/>
      <c r="D28" s="13"/>
      <c r="E28" s="67">
        <v>1</v>
      </c>
      <c r="F28" s="41"/>
      <c r="G28" s="67">
        <v>0</v>
      </c>
      <c r="H28" s="68"/>
      <c r="J28" s="18"/>
    </row>
    <row r="29" spans="1:10" s="17" customFormat="1" ht="16.5" customHeight="1">
      <c r="A29" s="64" t="s">
        <v>23</v>
      </c>
      <c r="B29" s="65"/>
      <c r="C29" s="59"/>
      <c r="D29" s="59">
        <v>100</v>
      </c>
      <c r="E29" s="67">
        <f>E21-E22-E23-E24-E28</f>
        <v>24</v>
      </c>
      <c r="F29" s="41">
        <f t="shared" si="0"/>
        <v>24</v>
      </c>
      <c r="G29" s="67">
        <f>G21-G22-G23-G24-G28</f>
        <v>107</v>
      </c>
      <c r="H29" s="68">
        <f aca="true" t="shared" si="2" ref="H29:H34">E29/G29</f>
        <v>0.22429906542056074</v>
      </c>
      <c r="J29" s="18"/>
    </row>
    <row r="30" spans="1:10" s="17" customFormat="1" ht="16.5" customHeight="1">
      <c r="A30" s="57" t="s">
        <v>32</v>
      </c>
      <c r="B30" s="58"/>
      <c r="C30" s="59"/>
      <c r="D30" s="75">
        <f>D31+D32+D33+D34</f>
        <v>351</v>
      </c>
      <c r="E30" s="61">
        <f>E31+E32+E33+E34+E35</f>
        <v>368</v>
      </c>
      <c r="F30" s="41">
        <f>E30/D30*100</f>
        <v>104.84330484330484</v>
      </c>
      <c r="G30" s="61">
        <f>G31+G32+G33+G34+G35</f>
        <v>356</v>
      </c>
      <c r="H30" s="73">
        <f t="shared" si="2"/>
        <v>1.0337078651685394</v>
      </c>
      <c r="J30" s="18"/>
    </row>
    <row r="31" spans="1:10" s="17" customFormat="1" ht="16.5" customHeight="1">
      <c r="A31" s="64" t="s">
        <v>33</v>
      </c>
      <c r="B31" s="65"/>
      <c r="C31" s="59"/>
      <c r="D31" s="76">
        <v>0</v>
      </c>
      <c r="E31" s="67">
        <v>0</v>
      </c>
      <c r="F31" s="41"/>
      <c r="G31" s="67">
        <v>0</v>
      </c>
      <c r="H31" s="73"/>
      <c r="J31" s="18"/>
    </row>
    <row r="32" spans="1:10" s="17" customFormat="1" ht="16.5" customHeight="1">
      <c r="A32" s="64" t="s">
        <v>34</v>
      </c>
      <c r="B32" s="65"/>
      <c r="C32" s="59"/>
      <c r="D32" s="76">
        <v>260</v>
      </c>
      <c r="E32" s="67">
        <v>273</v>
      </c>
      <c r="F32" s="41">
        <f>E32/D32*100</f>
        <v>105</v>
      </c>
      <c r="G32" s="67">
        <v>263</v>
      </c>
      <c r="H32" s="73">
        <f t="shared" si="2"/>
        <v>1.038022813688213</v>
      </c>
      <c r="J32" s="18"/>
    </row>
    <row r="33" spans="1:10" s="17" customFormat="1" ht="16.5" customHeight="1">
      <c r="A33" s="64" t="s">
        <v>35</v>
      </c>
      <c r="B33" s="65"/>
      <c r="C33" s="59"/>
      <c r="D33" s="76">
        <v>88</v>
      </c>
      <c r="E33" s="67">
        <v>92</v>
      </c>
      <c r="F33" s="41">
        <f>E33/D33*100</f>
        <v>104.54545454545455</v>
      </c>
      <c r="G33" s="67">
        <v>90</v>
      </c>
      <c r="H33" s="73">
        <f t="shared" si="2"/>
        <v>1.0222222222222221</v>
      </c>
      <c r="J33" s="18"/>
    </row>
    <row r="34" spans="1:10" s="17" customFormat="1" ht="16.5" customHeight="1">
      <c r="A34" s="64" t="s">
        <v>36</v>
      </c>
      <c r="B34" s="65"/>
      <c r="C34" s="59"/>
      <c r="D34" s="77">
        <v>3</v>
      </c>
      <c r="E34" s="78">
        <v>3</v>
      </c>
      <c r="F34" s="41">
        <f>E34/D34*100</f>
        <v>100</v>
      </c>
      <c r="G34" s="78">
        <v>3</v>
      </c>
      <c r="H34" s="73">
        <f t="shared" si="2"/>
        <v>1</v>
      </c>
      <c r="J34" s="18"/>
    </row>
    <row r="35" spans="1:10" s="17" customFormat="1" ht="16.5" customHeight="1">
      <c r="A35" s="64" t="s">
        <v>23</v>
      </c>
      <c r="B35" s="65"/>
      <c r="C35" s="59"/>
      <c r="D35" s="74"/>
      <c r="E35" s="67"/>
      <c r="F35" s="72"/>
      <c r="G35" s="67"/>
      <c r="H35" s="68"/>
      <c r="J35" s="18"/>
    </row>
    <row r="36" spans="1:10" s="17" customFormat="1" ht="16.5" customHeight="1">
      <c r="A36" s="57" t="s">
        <v>37</v>
      </c>
      <c r="B36" s="58"/>
      <c r="C36" s="59"/>
      <c r="D36" s="60">
        <v>0</v>
      </c>
      <c r="E36" s="61">
        <v>0</v>
      </c>
      <c r="F36" s="79">
        <v>0</v>
      </c>
      <c r="G36" s="61">
        <v>0</v>
      </c>
      <c r="H36" s="80"/>
      <c r="J36" s="18"/>
    </row>
    <row r="37" spans="1:10" s="17" customFormat="1" ht="16.5" customHeight="1">
      <c r="A37" s="64" t="s">
        <v>38</v>
      </c>
      <c r="B37" s="65"/>
      <c r="C37" s="59"/>
      <c r="D37" s="74"/>
      <c r="E37" s="67"/>
      <c r="F37" s="72"/>
      <c r="G37" s="67"/>
      <c r="H37" s="68"/>
      <c r="J37" s="18"/>
    </row>
    <row r="38" spans="1:10" s="17" customFormat="1" ht="16.5" customHeight="1">
      <c r="A38" s="57" t="s">
        <v>39</v>
      </c>
      <c r="B38" s="58"/>
      <c r="C38" s="59"/>
      <c r="D38" s="60">
        <f>D39+D40+D41</f>
        <v>13</v>
      </c>
      <c r="E38" s="61">
        <f>E39+E40+E41</f>
        <v>0</v>
      </c>
      <c r="F38" s="79">
        <v>0</v>
      </c>
      <c r="G38" s="61">
        <f>G39+G40+G41</f>
        <v>0</v>
      </c>
      <c r="H38" s="80">
        <v>0</v>
      </c>
      <c r="J38" s="18"/>
    </row>
    <row r="39" spans="1:10" s="17" customFormat="1" ht="16.5" customHeight="1">
      <c r="A39" s="64" t="s">
        <v>40</v>
      </c>
      <c r="B39" s="65"/>
      <c r="C39" s="59"/>
      <c r="D39" s="74"/>
      <c r="E39" s="67"/>
      <c r="F39" s="72"/>
      <c r="G39" s="67"/>
      <c r="H39" s="68"/>
      <c r="J39" s="18"/>
    </row>
    <row r="40" spans="1:10" s="17" customFormat="1" ht="16.5" customHeight="1">
      <c r="A40" s="64" t="s">
        <v>41</v>
      </c>
      <c r="B40" s="65"/>
      <c r="C40" s="59"/>
      <c r="D40" s="74"/>
      <c r="E40" s="67"/>
      <c r="F40" s="72"/>
      <c r="G40" s="67"/>
      <c r="H40" s="68"/>
      <c r="J40" s="18"/>
    </row>
    <row r="41" spans="1:10" s="17" customFormat="1" ht="16.5" customHeight="1">
      <c r="A41" s="64" t="s">
        <v>42</v>
      </c>
      <c r="B41" s="65"/>
      <c r="C41" s="59"/>
      <c r="D41" s="81">
        <v>13</v>
      </c>
      <c r="E41" s="67">
        <v>0</v>
      </c>
      <c r="F41" s="72">
        <f>E41/D41*100</f>
        <v>0</v>
      </c>
      <c r="G41" s="67">
        <v>0</v>
      </c>
      <c r="H41" s="68">
        <v>0</v>
      </c>
      <c r="J41" s="18"/>
    </row>
    <row r="42" spans="1:10" s="17" customFormat="1" ht="16.5" customHeight="1">
      <c r="A42" s="57" t="s">
        <v>43</v>
      </c>
      <c r="B42" s="65"/>
      <c r="C42" s="59"/>
      <c r="D42" s="82">
        <v>0</v>
      </c>
      <c r="E42" s="61">
        <v>0</v>
      </c>
      <c r="F42" s="79">
        <v>0</v>
      </c>
      <c r="G42" s="61">
        <v>0</v>
      </c>
      <c r="H42" s="80">
        <v>0</v>
      </c>
      <c r="J42" s="18"/>
    </row>
    <row r="43" spans="1:10" s="17" customFormat="1" ht="16.5" customHeight="1">
      <c r="A43" s="83" t="s">
        <v>44</v>
      </c>
      <c r="B43" s="84"/>
      <c r="C43" s="84"/>
      <c r="D43" s="74"/>
      <c r="E43" s="67"/>
      <c r="F43" s="72"/>
      <c r="G43" s="67"/>
      <c r="H43" s="68"/>
      <c r="J43" s="18"/>
    </row>
    <row r="44" spans="1:10" s="17" customFormat="1" ht="16.5" customHeight="1" thickBot="1">
      <c r="A44" s="64" t="s">
        <v>45</v>
      </c>
      <c r="B44" s="65"/>
      <c r="C44" s="65"/>
      <c r="D44" s="85"/>
      <c r="E44" s="67"/>
      <c r="F44" s="41"/>
      <c r="G44" s="67"/>
      <c r="H44" s="86"/>
      <c r="J44" s="18"/>
    </row>
    <row r="45" spans="1:10" s="17" customFormat="1" ht="16.5" customHeight="1" thickBot="1">
      <c r="A45" s="83"/>
      <c r="B45" s="84"/>
      <c r="C45" s="84"/>
      <c r="D45" s="87"/>
      <c r="E45" s="88"/>
      <c r="F45" s="89"/>
      <c r="G45" s="88"/>
      <c r="H45" s="90"/>
      <c r="I45" s="18"/>
      <c r="J45" s="18"/>
    </row>
    <row r="46" spans="1:10" s="17" customFormat="1" ht="16.5" customHeight="1">
      <c r="A46" s="91" t="s">
        <v>46</v>
      </c>
      <c r="B46" s="92"/>
      <c r="C46" s="93"/>
      <c r="D46" s="35">
        <f>D9-D15</f>
        <v>242</v>
      </c>
      <c r="E46" s="36">
        <f>E9-E15</f>
        <v>507</v>
      </c>
      <c r="F46" s="94">
        <f>E46/D46*100</f>
        <v>209.50413223140492</v>
      </c>
      <c r="G46" s="36">
        <f>G9-G15</f>
        <v>372</v>
      </c>
      <c r="H46" s="95">
        <f>E46/G46</f>
        <v>1.3629032258064515</v>
      </c>
      <c r="J46" s="18"/>
    </row>
    <row r="47" spans="1:10" s="17" customFormat="1" ht="16.5" customHeight="1" thickBot="1">
      <c r="A47" s="96" t="s">
        <v>47</v>
      </c>
      <c r="B47" s="97"/>
      <c r="C47" s="97"/>
      <c r="D47" s="98"/>
      <c r="E47" s="99"/>
      <c r="F47" s="100"/>
      <c r="G47" s="99"/>
      <c r="H47" s="101"/>
      <c r="J47" s="18"/>
    </row>
    <row r="48" spans="1:10" s="17" customFormat="1" ht="16.5" customHeight="1" thickBot="1">
      <c r="A48" s="12"/>
      <c r="B48" s="12"/>
      <c r="C48" s="12"/>
      <c r="D48" s="102"/>
      <c r="E48" s="10"/>
      <c r="F48" s="102"/>
      <c r="G48" s="10"/>
      <c r="H48" s="103"/>
      <c r="I48" s="18"/>
      <c r="J48" s="18"/>
    </row>
    <row r="49" spans="1:10" s="17" customFormat="1" ht="16.5" customHeight="1" thickBot="1">
      <c r="A49" s="104" t="s">
        <v>48</v>
      </c>
      <c r="B49" s="105"/>
      <c r="C49" s="106"/>
      <c r="D49" s="107">
        <v>1</v>
      </c>
      <c r="E49" s="108">
        <v>0.75</v>
      </c>
      <c r="F49" s="109">
        <f>E49/D49*100</f>
        <v>75</v>
      </c>
      <c r="G49" s="108">
        <v>0.75</v>
      </c>
      <c r="H49" s="110">
        <f>E49/G49</f>
        <v>1</v>
      </c>
      <c r="J49" s="18"/>
    </row>
    <row r="50" spans="1:9" s="18" customFormat="1" ht="16.5" customHeight="1">
      <c r="A50" s="12"/>
      <c r="B50" s="111"/>
      <c r="C50" s="12"/>
      <c r="D50" s="102"/>
      <c r="E50" s="10"/>
      <c r="F50" s="102"/>
      <c r="G50" s="112"/>
      <c r="H50" s="113"/>
      <c r="I50" s="102"/>
    </row>
    <row r="51" spans="1:9" s="114" customFormat="1" ht="16.5" customHeight="1">
      <c r="A51" s="114" t="s">
        <v>49</v>
      </c>
      <c r="D51" s="115"/>
      <c r="E51" s="116"/>
      <c r="F51" s="115"/>
      <c r="G51" s="112"/>
      <c r="H51" s="117"/>
      <c r="I51" s="115"/>
    </row>
    <row r="52" spans="5:10" s="17" customFormat="1" ht="16.5" customHeight="1">
      <c r="E52" s="118"/>
      <c r="G52" s="112"/>
      <c r="J52" s="18"/>
    </row>
    <row r="53" spans="7:10" s="118" customFormat="1" ht="16.5" customHeight="1">
      <c r="G53" s="112"/>
      <c r="J53" s="119"/>
    </row>
    <row r="54" spans="7:10" s="118" customFormat="1" ht="16.5" customHeight="1">
      <c r="G54" s="112"/>
      <c r="J54" s="119"/>
    </row>
    <row r="55" spans="7:10" s="118" customFormat="1" ht="18" customHeight="1">
      <c r="G55" s="112"/>
      <c r="J55" s="119"/>
    </row>
    <row r="56" spans="7:10" s="118" customFormat="1" ht="18" customHeight="1">
      <c r="G56" s="112"/>
      <c r="J56" s="119"/>
    </row>
    <row r="57" spans="7:10" s="118" customFormat="1" ht="18" customHeight="1">
      <c r="G57" s="112"/>
      <c r="J57" s="119"/>
    </row>
    <row r="58" spans="7:10" s="118" customFormat="1" ht="18" customHeight="1">
      <c r="G58" s="112"/>
      <c r="J58" s="119"/>
    </row>
    <row r="59" spans="7:10" s="118" customFormat="1" ht="18" customHeight="1">
      <c r="G59" s="112"/>
      <c r="J59" s="119"/>
    </row>
    <row r="60" spans="7:10" s="118" customFormat="1" ht="18" customHeight="1">
      <c r="G60" s="112"/>
      <c r="J60" s="119"/>
    </row>
    <row r="61" spans="7:10" s="118" customFormat="1" ht="18" customHeight="1">
      <c r="G61" s="112"/>
      <c r="J61" s="119"/>
    </row>
    <row r="62" spans="7:10" s="118" customFormat="1" ht="18" customHeight="1">
      <c r="G62" s="112"/>
      <c r="J62" s="119"/>
    </row>
    <row r="63" spans="7:10" s="118" customFormat="1" ht="18" customHeight="1">
      <c r="G63" s="112"/>
      <c r="J63" s="119"/>
    </row>
    <row r="64" spans="7:10" s="118" customFormat="1" ht="18" customHeight="1">
      <c r="G64" s="112"/>
      <c r="J64" s="119"/>
    </row>
    <row r="65" spans="7:10" s="118" customFormat="1" ht="18" customHeight="1">
      <c r="G65" s="112"/>
      <c r="J65" s="119"/>
    </row>
    <row r="66" spans="7:10" s="118" customFormat="1" ht="18" customHeight="1">
      <c r="G66" s="112"/>
      <c r="J66" s="119"/>
    </row>
    <row r="67" spans="7:10" s="118" customFormat="1" ht="18" customHeight="1">
      <c r="G67" s="112"/>
      <c r="J67" s="119"/>
    </row>
    <row r="68" spans="7:10" s="118" customFormat="1" ht="18" customHeight="1">
      <c r="G68" s="112"/>
      <c r="J68" s="119"/>
    </row>
    <row r="69" spans="7:10" s="118" customFormat="1" ht="18" customHeight="1">
      <c r="G69" s="112"/>
      <c r="J69" s="119"/>
    </row>
    <row r="70" spans="7:10" s="118" customFormat="1" ht="18" customHeight="1">
      <c r="G70" s="112"/>
      <c r="J70" s="119"/>
    </row>
    <row r="71" spans="7:10" s="118" customFormat="1" ht="18" customHeight="1">
      <c r="G71" s="112"/>
      <c r="J71" s="119"/>
    </row>
    <row r="72" spans="7:10" s="118" customFormat="1" ht="18" customHeight="1">
      <c r="G72" s="112"/>
      <c r="J72" s="119"/>
    </row>
    <row r="73" spans="7:10" s="118" customFormat="1" ht="18" customHeight="1">
      <c r="G73" s="112"/>
      <c r="J73" s="119"/>
    </row>
    <row r="74" spans="7:10" s="118" customFormat="1" ht="18" customHeight="1">
      <c r="G74" s="112"/>
      <c r="J74" s="119"/>
    </row>
    <row r="75" spans="7:10" s="118" customFormat="1" ht="18" customHeight="1">
      <c r="G75" s="112"/>
      <c r="J75" s="119"/>
    </row>
    <row r="76" spans="7:10" s="118" customFormat="1" ht="18" customHeight="1">
      <c r="G76" s="112"/>
      <c r="J76" s="119"/>
    </row>
    <row r="77" spans="7:10" s="118" customFormat="1" ht="18" customHeight="1">
      <c r="G77" s="112"/>
      <c r="J77" s="119"/>
    </row>
    <row r="78" spans="7:10" s="118" customFormat="1" ht="18" customHeight="1">
      <c r="G78" s="112"/>
      <c r="J78" s="119"/>
    </row>
    <row r="79" spans="7:10" s="118" customFormat="1" ht="18" customHeight="1">
      <c r="G79" s="112"/>
      <c r="J79" s="119"/>
    </row>
    <row r="80" spans="7:10" s="118" customFormat="1" ht="18" customHeight="1">
      <c r="G80" s="112"/>
      <c r="J80" s="119"/>
    </row>
    <row r="81" spans="7:10" s="118" customFormat="1" ht="18" customHeight="1">
      <c r="G81" s="112"/>
      <c r="J81" s="119"/>
    </row>
    <row r="82" spans="7:10" s="118" customFormat="1" ht="18" customHeight="1">
      <c r="G82" s="112"/>
      <c r="J82" s="119"/>
    </row>
    <row r="83" spans="7:10" s="118" customFormat="1" ht="18" customHeight="1">
      <c r="G83" s="112"/>
      <c r="J83" s="119"/>
    </row>
    <row r="84" spans="7:10" s="118" customFormat="1" ht="18" customHeight="1">
      <c r="G84" s="112"/>
      <c r="J84" s="119"/>
    </row>
    <row r="85" spans="7:10" s="118" customFormat="1" ht="18" customHeight="1">
      <c r="G85" s="112"/>
      <c r="J85" s="119"/>
    </row>
    <row r="86" spans="7:10" s="118" customFormat="1" ht="18" customHeight="1">
      <c r="G86" s="112"/>
      <c r="J86" s="119"/>
    </row>
    <row r="87" spans="7:10" s="118" customFormat="1" ht="18" customHeight="1">
      <c r="G87" s="112"/>
      <c r="J87" s="119"/>
    </row>
    <row r="88" spans="7:10" s="118" customFormat="1" ht="18" customHeight="1">
      <c r="G88" s="112"/>
      <c r="J88" s="119"/>
    </row>
    <row r="89" spans="7:10" s="118" customFormat="1" ht="18" customHeight="1">
      <c r="G89" s="112"/>
      <c r="J89" s="119"/>
    </row>
    <row r="90" spans="7:10" s="118" customFormat="1" ht="18" customHeight="1">
      <c r="G90" s="112"/>
      <c r="J90" s="119"/>
    </row>
    <row r="91" spans="7:10" s="118" customFormat="1" ht="18" customHeight="1">
      <c r="G91" s="112"/>
      <c r="J91" s="119"/>
    </row>
    <row r="92" spans="7:10" s="118" customFormat="1" ht="18" customHeight="1">
      <c r="G92" s="112"/>
      <c r="J92" s="119"/>
    </row>
    <row r="93" spans="7:10" s="118" customFormat="1" ht="18" customHeight="1">
      <c r="G93" s="112"/>
      <c r="J93" s="119"/>
    </row>
    <row r="94" spans="7:10" s="118" customFormat="1" ht="18" customHeight="1">
      <c r="G94" s="112"/>
      <c r="J94" s="119"/>
    </row>
    <row r="95" spans="7:10" s="118" customFormat="1" ht="18" customHeight="1">
      <c r="G95" s="112"/>
      <c r="J95" s="119"/>
    </row>
    <row r="96" spans="7:10" s="118" customFormat="1" ht="18" customHeight="1">
      <c r="G96" s="112"/>
      <c r="J96" s="119"/>
    </row>
    <row r="97" spans="7:10" s="118" customFormat="1" ht="18" customHeight="1">
      <c r="G97" s="112"/>
      <c r="J97" s="119"/>
    </row>
    <row r="98" spans="7:10" s="118" customFormat="1" ht="18" customHeight="1">
      <c r="G98" s="112"/>
      <c r="J98" s="119"/>
    </row>
    <row r="99" spans="7:10" s="118" customFormat="1" ht="18" customHeight="1">
      <c r="G99" s="120"/>
      <c r="J99" s="119"/>
    </row>
    <row r="100" spans="7:10" s="118" customFormat="1" ht="18" customHeight="1">
      <c r="G100" s="120"/>
      <c r="J100" s="119"/>
    </row>
    <row r="101" spans="7:10" s="118" customFormat="1" ht="18" customHeight="1">
      <c r="G101" s="120"/>
      <c r="J101" s="119"/>
    </row>
    <row r="102" s="118" customFormat="1" ht="18" customHeight="1">
      <c r="J102" s="119"/>
    </row>
    <row r="103" s="118" customFormat="1" ht="18" customHeight="1">
      <c r="J103" s="119"/>
    </row>
    <row r="104" s="118" customFormat="1" ht="18" customHeight="1">
      <c r="J104" s="119"/>
    </row>
    <row r="105" s="118" customFormat="1" ht="18" customHeight="1">
      <c r="J105" s="119"/>
    </row>
    <row r="106" s="118" customFormat="1" ht="18" customHeight="1">
      <c r="J106" s="119"/>
    </row>
    <row r="107" s="118" customFormat="1" ht="18" customHeight="1">
      <c r="J107" s="119"/>
    </row>
    <row r="108" s="118" customFormat="1" ht="18" customHeight="1">
      <c r="J108" s="119"/>
    </row>
    <row r="109" s="118" customFormat="1" ht="18" customHeight="1">
      <c r="J109" s="119"/>
    </row>
    <row r="110" s="118" customFormat="1" ht="18" customHeight="1">
      <c r="J110" s="119"/>
    </row>
    <row r="111" s="118" customFormat="1" ht="18" customHeight="1">
      <c r="J111" s="119"/>
    </row>
    <row r="112" s="118" customFormat="1" ht="18" customHeight="1">
      <c r="J112" s="119"/>
    </row>
    <row r="113" s="118" customFormat="1" ht="18" customHeight="1">
      <c r="J113" s="119"/>
    </row>
    <row r="114" s="118" customFormat="1" ht="18" customHeight="1">
      <c r="J114" s="119"/>
    </row>
    <row r="115" s="118" customFormat="1" ht="18" customHeight="1">
      <c r="J115" s="119"/>
    </row>
    <row r="116" s="118" customFormat="1" ht="18" customHeight="1">
      <c r="J116" s="119"/>
    </row>
    <row r="117" s="118" customFormat="1" ht="18" customHeight="1">
      <c r="J117" s="119"/>
    </row>
    <row r="118" s="118" customFormat="1" ht="18" customHeight="1">
      <c r="J118" s="119"/>
    </row>
    <row r="119" s="118" customFormat="1" ht="18" customHeight="1">
      <c r="J119" s="119"/>
    </row>
    <row r="120" s="118" customFormat="1" ht="18" customHeight="1">
      <c r="J120" s="119"/>
    </row>
    <row r="121" s="118" customFormat="1" ht="18" customHeight="1">
      <c r="J121" s="119"/>
    </row>
    <row r="122" s="118" customFormat="1" ht="18" customHeight="1">
      <c r="J122" s="119"/>
    </row>
    <row r="123" s="118" customFormat="1" ht="18" customHeight="1">
      <c r="J123" s="119"/>
    </row>
    <row r="124" s="118" customFormat="1" ht="18" customHeight="1">
      <c r="J124" s="119"/>
    </row>
    <row r="125" s="118" customFormat="1" ht="18" customHeight="1">
      <c r="J125" s="119"/>
    </row>
    <row r="126" s="118" customFormat="1" ht="18" customHeight="1">
      <c r="J126" s="119"/>
    </row>
    <row r="127" s="118" customFormat="1" ht="18" customHeight="1">
      <c r="J127" s="119"/>
    </row>
    <row r="128" s="118" customFormat="1" ht="18" customHeight="1">
      <c r="J128" s="119"/>
    </row>
    <row r="129" s="118" customFormat="1" ht="18" customHeight="1">
      <c r="J129" s="119"/>
    </row>
    <row r="130" s="118" customFormat="1" ht="18" customHeight="1">
      <c r="J130" s="119"/>
    </row>
    <row r="131" s="118" customFormat="1" ht="18" customHeight="1">
      <c r="J131" s="119"/>
    </row>
    <row r="132" s="118" customFormat="1" ht="18" customHeight="1">
      <c r="J132" s="119"/>
    </row>
    <row r="133" s="118" customFormat="1" ht="18" customHeight="1">
      <c r="J133" s="119"/>
    </row>
    <row r="134" s="118" customFormat="1" ht="18" customHeight="1">
      <c r="J134" s="119"/>
    </row>
    <row r="135" s="118" customFormat="1" ht="18" customHeight="1">
      <c r="J135" s="119"/>
    </row>
    <row r="136" s="118" customFormat="1" ht="18" customHeight="1">
      <c r="J136" s="119"/>
    </row>
    <row r="137" s="118" customFormat="1" ht="18" customHeight="1">
      <c r="J137" s="119"/>
    </row>
    <row r="138" s="118" customFormat="1" ht="18" customHeight="1">
      <c r="J138" s="119"/>
    </row>
    <row r="139" s="118" customFormat="1" ht="18" customHeight="1">
      <c r="J139" s="119"/>
    </row>
    <row r="140" s="118" customFormat="1" ht="18" customHeight="1">
      <c r="J140" s="119"/>
    </row>
    <row r="141" s="118" customFormat="1" ht="18" customHeight="1">
      <c r="J141" s="119"/>
    </row>
    <row r="142" s="118" customFormat="1" ht="18" customHeight="1">
      <c r="J142" s="119"/>
    </row>
    <row r="143" s="118" customFormat="1" ht="18" customHeight="1">
      <c r="J143" s="119"/>
    </row>
    <row r="144" s="118" customFormat="1" ht="18" customHeight="1">
      <c r="J144" s="119"/>
    </row>
    <row r="145" s="118" customFormat="1" ht="18" customHeight="1">
      <c r="J145" s="119"/>
    </row>
    <row r="146" s="118" customFormat="1" ht="18" customHeight="1">
      <c r="J146" s="119"/>
    </row>
    <row r="147" s="118" customFormat="1" ht="18" customHeight="1">
      <c r="J147" s="119"/>
    </row>
    <row r="148" s="118" customFormat="1" ht="18" customHeight="1">
      <c r="J148" s="119"/>
    </row>
    <row r="149" s="118" customFormat="1" ht="18" customHeight="1">
      <c r="J149" s="119"/>
    </row>
    <row r="150" s="118" customFormat="1" ht="18" customHeight="1">
      <c r="J150" s="119"/>
    </row>
    <row r="151" s="118" customFormat="1" ht="18" customHeight="1">
      <c r="J151" s="119"/>
    </row>
    <row r="152" s="118" customFormat="1" ht="18" customHeight="1">
      <c r="J152" s="119"/>
    </row>
    <row r="153" s="118" customFormat="1" ht="18" customHeight="1">
      <c r="J153" s="119"/>
    </row>
    <row r="154" s="118" customFormat="1" ht="18" customHeight="1">
      <c r="J154" s="119"/>
    </row>
    <row r="155" s="118" customFormat="1" ht="18" customHeight="1">
      <c r="J155" s="119"/>
    </row>
    <row r="156" s="118" customFormat="1" ht="18" customHeight="1">
      <c r="J156" s="119"/>
    </row>
    <row r="157" s="118" customFormat="1" ht="18" customHeight="1">
      <c r="J157" s="119"/>
    </row>
    <row r="158" s="118" customFormat="1" ht="18" customHeight="1">
      <c r="J158" s="119"/>
    </row>
    <row r="159" s="118" customFormat="1" ht="18" customHeight="1">
      <c r="J159" s="119"/>
    </row>
    <row r="160" s="118" customFormat="1" ht="18" customHeight="1">
      <c r="J160" s="119"/>
    </row>
    <row r="161" s="118" customFormat="1" ht="18" customHeight="1">
      <c r="J161" s="119"/>
    </row>
    <row r="162" s="118" customFormat="1" ht="18" customHeight="1">
      <c r="J162" s="119"/>
    </row>
    <row r="163" s="118" customFormat="1" ht="18" customHeight="1">
      <c r="J163" s="119"/>
    </row>
    <row r="164" s="118" customFormat="1" ht="18" customHeight="1">
      <c r="J164" s="119"/>
    </row>
    <row r="165" s="118" customFormat="1" ht="18" customHeight="1">
      <c r="J165" s="119"/>
    </row>
    <row r="166" s="118" customFormat="1" ht="18" customHeight="1">
      <c r="J166" s="119"/>
    </row>
    <row r="167" s="118" customFormat="1" ht="18" customHeight="1">
      <c r="J167" s="119"/>
    </row>
    <row r="168" s="118" customFormat="1" ht="18" customHeight="1">
      <c r="J168" s="119"/>
    </row>
    <row r="169" s="118" customFormat="1" ht="18" customHeight="1">
      <c r="J169" s="119"/>
    </row>
    <row r="170" s="118" customFormat="1" ht="18" customHeight="1">
      <c r="J170" s="119"/>
    </row>
  </sheetData>
  <sheetProtection/>
  <mergeCells count="1">
    <mergeCell ref="A2:I2"/>
  </mergeCells>
  <printOptions/>
  <pageMargins left="0.65" right="0.18" top="0.52" bottom="0.58" header="0.41" footer="0.58"/>
  <pageSetup horizontalDpi="600" verticalDpi="600" orientation="portrait" paperSize="9" scale="85" r:id="rId2"/>
  <headerFooter alignWithMargins="0">
    <oddHeader>&amp;L&amp;C&amp;R&amp;"Geneva CE,Regular"
&amp;"Charcoal CE,Regular"&amp;12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2013-01-28T10:37:18Z</dcterms:created>
  <dcterms:modified xsi:type="dcterms:W3CDTF">2013-01-28T12:11:26Z</dcterms:modified>
  <cp:category/>
  <cp:version/>
  <cp:contentType/>
  <cp:contentStatus/>
</cp:coreProperties>
</file>