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85" windowHeight="10875" activeTab="0"/>
  </bookViews>
  <sheets>
    <sheet name="skutečnost 2010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<sst xmlns="http://schemas.openxmlformats.org/spreadsheetml/2006/main" count="55" uniqueCount="51">
  <si>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tabulka č. 5 ROZ / 2 OKP</t>
  </si>
  <si>
    <t xml:space="preserve">                                        Rozbor hospodaření PO za rok 2010</t>
  </si>
  <si>
    <t>Doplňková činnost</t>
  </si>
  <si>
    <t>v tis. Kč</t>
  </si>
  <si>
    <t>ORGANIZACE</t>
  </si>
  <si>
    <t>Schválený</t>
  </si>
  <si>
    <t>Skutečnost</t>
  </si>
  <si>
    <t>%</t>
  </si>
  <si>
    <t>Index</t>
  </si>
  <si>
    <t>rozpočet</t>
  </si>
  <si>
    <t>k 31.12.</t>
  </si>
  <si>
    <t>plnění</t>
  </si>
  <si>
    <t>2010/</t>
  </si>
  <si>
    <t>TRŽBY   CELKEM</t>
  </si>
  <si>
    <t xml:space="preserve">z toho : </t>
  </si>
  <si>
    <t>výnosy z podnájmů</t>
  </si>
  <si>
    <t>výnosy z reklamy</t>
  </si>
  <si>
    <t>tržby z prodeje zboží</t>
  </si>
  <si>
    <t>ostatní</t>
  </si>
  <si>
    <t>NÁKLADY   CELKEM</t>
  </si>
  <si>
    <t>Spotřebované nákupy</t>
  </si>
  <si>
    <t>z toho : spotřební materiál</t>
  </si>
  <si>
    <t xml:space="preserve">            drobný hmotný majetek</t>
  </si>
  <si>
    <t xml:space="preserve">            spotřeba energie</t>
  </si>
  <si>
    <t xml:space="preserve">            ostatní</t>
  </si>
  <si>
    <t>Služby</t>
  </si>
  <si>
    <t>z toho : výkony spojů</t>
  </si>
  <si>
    <t xml:space="preserve">            nájem.a služby (u nebyt.prostor)</t>
  </si>
  <si>
    <t xml:space="preserve">            úklid</t>
  </si>
  <si>
    <t xml:space="preserve">            náklady na leasing</t>
  </si>
  <si>
    <t xml:space="preserve">            opravy a udržování</t>
  </si>
  <si>
    <t xml:space="preserve">            cestovné</t>
  </si>
  <si>
    <t xml:space="preserve">            náklady na reprezentaci</t>
  </si>
  <si>
    <t>Osobní náklady</t>
  </si>
  <si>
    <t>z toho : ostatní osobní náklady</t>
  </si>
  <si>
    <t xml:space="preserve">            mzdové náklady</t>
  </si>
  <si>
    <t xml:space="preserve">            zákonné soc.pojištění</t>
  </si>
  <si>
    <t xml:space="preserve">            zákonné soc.náklady (FKSP)</t>
  </si>
  <si>
    <t>Daně a poplatky</t>
  </si>
  <si>
    <t xml:space="preserve">            (s výjimkou daně z příj.)</t>
  </si>
  <si>
    <t>Ostatní náklady</t>
  </si>
  <si>
    <t>z toho : úroky</t>
  </si>
  <si>
    <t xml:space="preserve">            manka a škody</t>
  </si>
  <si>
    <t xml:space="preserve">            jiné ostatní náklady (daň z příjmu)</t>
  </si>
  <si>
    <t>Odpisy</t>
  </si>
  <si>
    <t>z toho : z budov a staveb</t>
  </si>
  <si>
    <t xml:space="preserve">            zařízení</t>
  </si>
  <si>
    <t>HOSPODÁŘSKÝ   VÝSLEDEK</t>
  </si>
  <si>
    <t>(+zisk, - ztráta)</t>
  </si>
  <si>
    <t>Počet pracovníků</t>
  </si>
  <si>
    <t>Vypracoval : Šálková Daniela                                       Schválil :                                                  Dne : 24. ledna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</si>
</sst>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5" fillId="0" borderId="21" xfId="0" applyFont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164" fontId="23" fillId="0" borderId="23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64" fontId="25" fillId="0" borderId="27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3" fontId="25" fillId="0" borderId="32" xfId="0" applyNumberFormat="1" applyFont="1" applyFill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164" fontId="25" fillId="0" borderId="34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3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164" fontId="23" fillId="0" borderId="38" xfId="0" applyNumberFormat="1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5" fillId="0" borderId="41" xfId="0" applyFont="1" applyBorder="1" applyAlignment="1">
      <alignment/>
    </xf>
    <xf numFmtId="3" fontId="27" fillId="0" borderId="26" xfId="0" applyNumberFormat="1" applyFont="1" applyFill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164" fontId="23" fillId="0" borderId="42" xfId="0" applyNumberFormat="1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164" fontId="25" fillId="0" borderId="42" xfId="47" applyNumberFormat="1" applyFont="1" applyBorder="1" applyAlignment="1">
      <alignment/>
    </xf>
    <xf numFmtId="0" fontId="25" fillId="0" borderId="14" xfId="0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164" fontId="25" fillId="0" borderId="13" xfId="47" applyNumberFormat="1" applyFont="1" applyBorder="1" applyAlignment="1">
      <alignment/>
    </xf>
    <xf numFmtId="164" fontId="25" fillId="0" borderId="42" xfId="0" applyNumberFormat="1" applyFont="1" applyBorder="1" applyAlignment="1">
      <alignment/>
    </xf>
    <xf numFmtId="9" fontId="25" fillId="0" borderId="26" xfId="47" applyFont="1" applyFill="1" applyBorder="1" applyAlignment="1">
      <alignment/>
    </xf>
    <xf numFmtId="1" fontId="25" fillId="0" borderId="26" xfId="47" applyNumberFormat="1" applyFont="1" applyFill="1" applyBorder="1" applyAlignment="1">
      <alignment/>
    </xf>
    <xf numFmtId="1" fontId="25" fillId="0" borderId="26" xfId="0" applyNumberFormat="1" applyFont="1" applyFill="1" applyBorder="1" applyAlignment="1">
      <alignment/>
    </xf>
    <xf numFmtId="0" fontId="25" fillId="0" borderId="26" xfId="47" applyNumberFormat="1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164" fontId="23" fillId="0" borderId="42" xfId="47" applyNumberFormat="1" applyFont="1" applyBorder="1" applyAlignment="1">
      <alignment/>
    </xf>
    <xf numFmtId="0" fontId="27" fillId="0" borderId="26" xfId="0" applyFont="1" applyFill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9" fontId="25" fillId="0" borderId="32" xfId="47" applyFont="1" applyFill="1" applyBorder="1" applyAlignment="1">
      <alignment/>
    </xf>
    <xf numFmtId="164" fontId="25" fillId="0" borderId="45" xfId="47" applyNumberFormat="1" applyFont="1" applyBorder="1" applyAlignment="1">
      <alignment/>
    </xf>
    <xf numFmtId="9" fontId="25" fillId="0" borderId="13" xfId="47" applyFont="1" applyFill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164" fontId="25" fillId="0" borderId="47" xfId="47" applyNumberFormat="1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49" xfId="0" applyFont="1" applyBorder="1" applyAlignment="1">
      <alignment/>
    </xf>
    <xf numFmtId="3" fontId="23" fillId="0" borderId="50" xfId="0" applyNumberFormat="1" applyFont="1" applyFill="1" applyBorder="1" applyAlignment="1">
      <alignment/>
    </xf>
    <xf numFmtId="3" fontId="25" fillId="0" borderId="22" xfId="0" applyNumberFormat="1" applyFont="1" applyBorder="1" applyAlignment="1">
      <alignment/>
    </xf>
    <xf numFmtId="164" fontId="25" fillId="0" borderId="23" xfId="0" applyNumberFormat="1" applyFont="1" applyBorder="1" applyAlignment="1">
      <alignment/>
    </xf>
    <xf numFmtId="0" fontId="25" fillId="0" borderId="29" xfId="0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51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164" fontId="23" fillId="0" borderId="52" xfId="47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4" fontId="23" fillId="0" borderId="0" xfId="47" applyNumberFormat="1" applyFont="1" applyBorder="1" applyAlignment="1">
      <alignment/>
    </xf>
    <xf numFmtId="0" fontId="23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3" fillId="0" borderId="54" xfId="0" applyFont="1" applyBorder="1" applyAlignment="1">
      <alignment/>
    </xf>
    <xf numFmtId="3" fontId="23" fillId="0" borderId="55" xfId="0" applyNumberFormat="1" applyFont="1" applyBorder="1" applyAlignment="1">
      <alignment/>
    </xf>
    <xf numFmtId="4" fontId="23" fillId="33" borderId="56" xfId="0" applyNumberFormat="1" applyFont="1" applyFill="1" applyBorder="1" applyAlignment="1">
      <alignment/>
    </xf>
    <xf numFmtId="3" fontId="23" fillId="0" borderId="56" xfId="0" applyNumberFormat="1" applyFont="1" applyBorder="1" applyAlignment="1">
      <alignment/>
    </xf>
    <xf numFmtId="164" fontId="23" fillId="0" borderId="56" xfId="0" applyNumberFormat="1" applyFont="1" applyBorder="1" applyAlignment="1">
      <alignment/>
    </xf>
    <xf numFmtId="164" fontId="23" fillId="0" borderId="57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38100</xdr:rowOff>
    </xdr:from>
    <xdr:to>
      <xdr:col>2</xdr:col>
      <xdr:colOff>1095375</xdr:colOff>
      <xdr:row>6</xdr:row>
      <xdr:rowOff>200025</xdr:rowOff>
    </xdr:to>
    <xdr:pic>
      <xdr:nvPicPr>
        <xdr:cNvPr id="1" name="Picture 1" descr="logo-dlouha-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06680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K8" sqref="K8"/>
    </sheetView>
  </sheetViews>
  <sheetFormatPr defaultColWidth="9.00390625" defaultRowHeight="18" customHeight="1"/>
  <cols>
    <col min="1" max="1" width="9.00390625" style="1" customWidth="1"/>
    <col min="2" max="2" width="11.125" style="1" customWidth="1"/>
    <col min="3" max="3" width="16.00390625" style="1" customWidth="1"/>
    <col min="4" max="8" width="13.00390625" style="1" customWidth="1"/>
    <col min="9" max="9" width="10.75390625" style="1" customWidth="1"/>
    <col min="10" max="10" width="9.125" style="3" customWidth="1"/>
    <col min="11" max="16384" width="9.125" style="1" customWidth="1"/>
  </cols>
  <sheetData>
    <row r="1" ht="18" customHeight="1">
      <c r="H1" s="2" t="s">
        <v>0</v>
      </c>
    </row>
    <row r="2" spans="1:9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 t="s">
        <v>2</v>
      </c>
      <c r="B3" s="6"/>
      <c r="C3" s="6"/>
      <c r="D3" s="6"/>
      <c r="E3" s="6"/>
      <c r="F3" s="6"/>
      <c r="G3" s="6"/>
      <c r="I3" s="6"/>
    </row>
    <row r="4" spans="1:9" s="3" customFormat="1" ht="18" customHeight="1" thickBot="1">
      <c r="A4" s="7"/>
      <c r="B4" s="7"/>
      <c r="C4" s="7"/>
      <c r="D4" s="8"/>
      <c r="E4" s="8"/>
      <c r="F4" s="8"/>
      <c r="G4" s="9"/>
      <c r="H4" s="10" t="s">
        <v>3</v>
      </c>
      <c r="I4" s="11"/>
    </row>
    <row r="5" spans="1:9" s="19" customFormat="1" ht="16.5" customHeight="1">
      <c r="A5" s="12" t="s">
        <v>4</v>
      </c>
      <c r="B5" s="13"/>
      <c r="C5" s="14"/>
      <c r="D5" s="15" t="s">
        <v>5</v>
      </c>
      <c r="E5" s="16" t="s">
        <v>6</v>
      </c>
      <c r="F5" s="15" t="s">
        <v>7</v>
      </c>
      <c r="G5" s="15" t="s">
        <v>6</v>
      </c>
      <c r="H5" s="17" t="s">
        <v>8</v>
      </c>
      <c r="I5" s="18"/>
    </row>
    <row r="6" spans="1:10" s="18" customFormat="1" ht="16.5" customHeight="1">
      <c r="A6" s="20"/>
      <c r="B6" s="19"/>
      <c r="C6" s="14"/>
      <c r="D6" s="15" t="s">
        <v>9</v>
      </c>
      <c r="E6" s="21" t="s">
        <v>10</v>
      </c>
      <c r="F6" s="15" t="s">
        <v>11</v>
      </c>
      <c r="G6" s="22" t="s">
        <v>10</v>
      </c>
      <c r="H6" s="17" t="s">
        <v>12</v>
      </c>
      <c r="J6" s="19"/>
    </row>
    <row r="7" spans="1:10" s="18" customFormat="1" ht="16.5" customHeight="1" thickBot="1">
      <c r="A7" s="23"/>
      <c r="B7" s="24"/>
      <c r="C7" s="25"/>
      <c r="D7" s="26">
        <v>2010</v>
      </c>
      <c r="E7" s="27">
        <v>2010</v>
      </c>
      <c r="F7" s="26"/>
      <c r="G7" s="26">
        <v>2009</v>
      </c>
      <c r="H7" s="28">
        <v>2009</v>
      </c>
      <c r="J7" s="19"/>
    </row>
    <row r="8" spans="1:10" s="18" customFormat="1" ht="16.5" customHeight="1" thickBot="1" thickTop="1">
      <c r="A8" s="29"/>
      <c r="B8" s="19"/>
      <c r="C8" s="19"/>
      <c r="D8" s="30"/>
      <c r="E8" s="31"/>
      <c r="F8" s="30"/>
      <c r="G8" s="30"/>
      <c r="H8" s="32"/>
      <c r="I8" s="19"/>
      <c r="J8" s="19"/>
    </row>
    <row r="9" spans="1:10" s="18" customFormat="1" ht="16.5" customHeight="1">
      <c r="A9" s="33" t="s">
        <v>13</v>
      </c>
      <c r="B9" s="34"/>
      <c r="C9" s="35"/>
      <c r="D9" s="36">
        <f>D10+D11+D12+D13</f>
        <v>902</v>
      </c>
      <c r="E9" s="37">
        <v>1002</v>
      </c>
      <c r="F9" s="38">
        <f>E9/D9*100</f>
        <v>111.08647450110864</v>
      </c>
      <c r="G9" s="38">
        <v>998</v>
      </c>
      <c r="H9" s="39">
        <f>E9/G9</f>
        <v>1.0040080160320641</v>
      </c>
      <c r="J9" s="19"/>
    </row>
    <row r="10" spans="1:10" s="18" customFormat="1" ht="16.5" customHeight="1">
      <c r="A10" s="12" t="s">
        <v>14</v>
      </c>
      <c r="B10" s="40" t="s">
        <v>15</v>
      </c>
      <c r="C10" s="41"/>
      <c r="D10" s="42">
        <v>280</v>
      </c>
      <c r="E10" s="43">
        <v>79</v>
      </c>
      <c r="F10" s="44">
        <f>E10/D10*100</f>
        <v>28.214285714285715</v>
      </c>
      <c r="G10" s="45">
        <v>339</v>
      </c>
      <c r="H10" s="46">
        <f>E10/G10</f>
        <v>0.23303834808259588</v>
      </c>
      <c r="J10" s="19"/>
    </row>
    <row r="11" spans="1:10" s="18" customFormat="1" ht="16.5" customHeight="1">
      <c r="A11" s="12"/>
      <c r="B11" s="40" t="s">
        <v>16</v>
      </c>
      <c r="C11" s="41"/>
      <c r="D11" s="42">
        <v>500</v>
      </c>
      <c r="E11" s="43">
        <v>845</v>
      </c>
      <c r="F11" s="47">
        <f>E11/D11*100</f>
        <v>169</v>
      </c>
      <c r="G11" s="45">
        <v>568</v>
      </c>
      <c r="H11" s="46">
        <f>E11/G11</f>
        <v>1.4876760563380282</v>
      </c>
      <c r="J11" s="19"/>
    </row>
    <row r="12" spans="1:10" s="18" customFormat="1" ht="16.5" customHeight="1">
      <c r="A12" s="12"/>
      <c r="B12" s="40" t="s">
        <v>17</v>
      </c>
      <c r="C12" s="41"/>
      <c r="D12" s="42">
        <v>90</v>
      </c>
      <c r="E12" s="43">
        <v>45</v>
      </c>
      <c r="F12" s="47">
        <f>E12/D12*100</f>
        <v>50</v>
      </c>
      <c r="G12" s="45">
        <v>89</v>
      </c>
      <c r="H12" s="46">
        <f>E12/G12</f>
        <v>0.5056179775280899</v>
      </c>
      <c r="J12" s="19"/>
    </row>
    <row r="13" spans="1:10" s="18" customFormat="1" ht="16.5" customHeight="1" thickBot="1">
      <c r="A13" s="48"/>
      <c r="B13" s="49" t="s">
        <v>18</v>
      </c>
      <c r="C13" s="50"/>
      <c r="D13" s="51">
        <v>32</v>
      </c>
      <c r="E13" s="52">
        <f>E9-E10-E11-E12</f>
        <v>33</v>
      </c>
      <c r="F13" s="53">
        <f>E13/D13*100</f>
        <v>103.125</v>
      </c>
      <c r="G13" s="54">
        <f>G9-G10-G11-G12</f>
        <v>2</v>
      </c>
      <c r="H13" s="55">
        <f>E13/G13</f>
        <v>16.5</v>
      </c>
      <c r="J13" s="19"/>
    </row>
    <row r="14" spans="1:10" s="18" customFormat="1" ht="16.5" customHeight="1" thickBot="1">
      <c r="A14" s="29"/>
      <c r="B14" s="19"/>
      <c r="C14" s="19"/>
      <c r="D14" s="56"/>
      <c r="E14" s="31"/>
      <c r="F14" s="30"/>
      <c r="G14" s="30"/>
      <c r="H14" s="32"/>
      <c r="I14" s="19"/>
      <c r="J14" s="19"/>
    </row>
    <row r="15" spans="1:10" s="18" customFormat="1" ht="16.5" customHeight="1">
      <c r="A15" s="57" t="s">
        <v>19</v>
      </c>
      <c r="B15" s="58"/>
      <c r="C15" s="59"/>
      <c r="D15" s="36">
        <f>D16+D21+D30+D38</f>
        <v>640</v>
      </c>
      <c r="E15" s="60">
        <f>E16+E21+E30+E38</f>
        <v>539</v>
      </c>
      <c r="F15" s="38">
        <f>E15/D15*100</f>
        <v>84.21875</v>
      </c>
      <c r="G15" s="61">
        <f>G16+G21+G30+G38</f>
        <v>649</v>
      </c>
      <c r="H15" s="62">
        <f>E15/G15</f>
        <v>0.8305084745762712</v>
      </c>
      <c r="J15" s="19"/>
    </row>
    <row r="16" spans="1:10" s="18" customFormat="1" ht="16.5" customHeight="1">
      <c r="A16" s="63" t="s">
        <v>20</v>
      </c>
      <c r="B16" s="64"/>
      <c r="C16" s="65"/>
      <c r="D16" s="66">
        <f>D17+D18+D19+D20</f>
        <v>108</v>
      </c>
      <c r="E16" s="67">
        <v>43</v>
      </c>
      <c r="F16" s="68">
        <f>E16/D16*100</f>
        <v>39.81481481481482</v>
      </c>
      <c r="G16" s="69">
        <v>112</v>
      </c>
      <c r="H16" s="70">
        <f>E16/G16</f>
        <v>0.38392857142857145</v>
      </c>
      <c r="J16" s="19"/>
    </row>
    <row r="17" spans="1:10" s="18" customFormat="1" ht="16.5" customHeight="1">
      <c r="A17" s="71" t="s">
        <v>21</v>
      </c>
      <c r="B17" s="72"/>
      <c r="C17" s="65"/>
      <c r="D17" s="73">
        <v>0</v>
      </c>
      <c r="E17" s="74">
        <v>0</v>
      </c>
      <c r="F17" s="68"/>
      <c r="G17" s="75">
        <v>0</v>
      </c>
      <c r="H17" s="76"/>
      <c r="J17" s="19"/>
    </row>
    <row r="18" spans="1:10" s="18" customFormat="1" ht="16.5" customHeight="1">
      <c r="A18" s="29" t="s">
        <v>22</v>
      </c>
      <c r="B18" s="19"/>
      <c r="C18" s="14"/>
      <c r="D18" s="77">
        <v>0</v>
      </c>
      <c r="E18" s="78">
        <v>0</v>
      </c>
      <c r="F18" s="68"/>
      <c r="G18" s="79">
        <v>0</v>
      </c>
      <c r="H18" s="80"/>
      <c r="J18" s="19"/>
    </row>
    <row r="19" spans="1:10" s="18" customFormat="1" ht="16.5" customHeight="1">
      <c r="A19" s="71" t="s">
        <v>23</v>
      </c>
      <c r="B19" s="72"/>
      <c r="C19" s="65"/>
      <c r="D19" s="42">
        <v>28</v>
      </c>
      <c r="E19" s="74">
        <v>7</v>
      </c>
      <c r="F19" s="44">
        <f aca="true" t="shared" si="0" ref="F19:F29">E19/D19*100</f>
        <v>25</v>
      </c>
      <c r="G19" s="75">
        <v>28</v>
      </c>
      <c r="H19" s="81">
        <f aca="true" t="shared" si="1" ref="H19:H24">E19/G19</f>
        <v>0.25</v>
      </c>
      <c r="J19" s="19"/>
    </row>
    <row r="20" spans="1:10" s="18" customFormat="1" ht="16.5" customHeight="1">
      <c r="A20" s="71" t="s">
        <v>24</v>
      </c>
      <c r="B20" s="72"/>
      <c r="C20" s="65"/>
      <c r="D20" s="42">
        <v>80</v>
      </c>
      <c r="E20" s="74">
        <f>E16-E19-E17</f>
        <v>36</v>
      </c>
      <c r="F20" s="44">
        <f t="shared" si="0"/>
        <v>45</v>
      </c>
      <c r="G20" s="75">
        <f>G16-G19-G17</f>
        <v>84</v>
      </c>
      <c r="H20" s="81">
        <f t="shared" si="1"/>
        <v>0.42857142857142855</v>
      </c>
      <c r="J20" s="19"/>
    </row>
    <row r="21" spans="1:10" s="18" customFormat="1" ht="16.5" customHeight="1">
      <c r="A21" s="63" t="s">
        <v>25</v>
      </c>
      <c r="B21" s="72"/>
      <c r="C21" s="65"/>
      <c r="D21" s="66">
        <f>D22+D23+D24+D28+D29</f>
        <v>223</v>
      </c>
      <c r="E21" s="67">
        <v>98</v>
      </c>
      <c r="F21" s="68">
        <f t="shared" si="0"/>
        <v>43.946188340807176</v>
      </c>
      <c r="G21" s="69">
        <v>239</v>
      </c>
      <c r="H21" s="70">
        <f t="shared" si="1"/>
        <v>0.4100418410041841</v>
      </c>
      <c r="J21" s="19"/>
    </row>
    <row r="22" spans="1:10" s="18" customFormat="1" ht="16.5" customHeight="1">
      <c r="A22" s="71" t="s">
        <v>26</v>
      </c>
      <c r="B22" s="72"/>
      <c r="C22" s="65"/>
      <c r="D22" s="42">
        <v>10</v>
      </c>
      <c r="E22" s="74">
        <v>14</v>
      </c>
      <c r="F22" s="44">
        <f t="shared" si="0"/>
        <v>140</v>
      </c>
      <c r="G22" s="75">
        <v>16</v>
      </c>
      <c r="H22" s="81">
        <f t="shared" si="1"/>
        <v>0.875</v>
      </c>
      <c r="J22" s="19"/>
    </row>
    <row r="23" spans="1:10" s="18" customFormat="1" ht="16.5" customHeight="1">
      <c r="A23" s="71" t="s">
        <v>27</v>
      </c>
      <c r="B23" s="72"/>
      <c r="C23" s="65"/>
      <c r="D23" s="42">
        <v>140</v>
      </c>
      <c r="E23" s="74">
        <v>38</v>
      </c>
      <c r="F23" s="44">
        <f t="shared" si="0"/>
        <v>27.142857142857142</v>
      </c>
      <c r="G23" s="75">
        <v>145</v>
      </c>
      <c r="H23" s="81">
        <f t="shared" si="1"/>
        <v>0.2620689655172414</v>
      </c>
      <c r="J23" s="19"/>
    </row>
    <row r="24" spans="1:10" s="18" customFormat="1" ht="16.5" customHeight="1">
      <c r="A24" s="71" t="s">
        <v>28</v>
      </c>
      <c r="B24" s="72"/>
      <c r="C24" s="65"/>
      <c r="D24" s="42">
        <v>25</v>
      </c>
      <c r="E24" s="74">
        <v>9</v>
      </c>
      <c r="F24" s="44">
        <f t="shared" si="0"/>
        <v>36</v>
      </c>
      <c r="G24" s="75">
        <v>26</v>
      </c>
      <c r="H24" s="81">
        <f t="shared" si="1"/>
        <v>0.34615384615384615</v>
      </c>
      <c r="J24" s="19"/>
    </row>
    <row r="25" spans="1:10" s="18" customFormat="1" ht="16.5" customHeight="1">
      <c r="A25" s="71" t="s">
        <v>29</v>
      </c>
      <c r="B25" s="72"/>
      <c r="C25" s="65"/>
      <c r="D25" s="82"/>
      <c r="E25" s="74"/>
      <c r="F25" s="44"/>
      <c r="G25" s="75"/>
      <c r="H25" s="76"/>
      <c r="J25" s="19"/>
    </row>
    <row r="26" spans="1:10" s="18" customFormat="1" ht="16.5" customHeight="1">
      <c r="A26" s="71" t="s">
        <v>30</v>
      </c>
      <c r="B26" s="72"/>
      <c r="C26" s="65"/>
      <c r="D26" s="82"/>
      <c r="E26" s="74"/>
      <c r="F26" s="44"/>
      <c r="G26" s="75"/>
      <c r="H26" s="76"/>
      <c r="J26" s="19"/>
    </row>
    <row r="27" spans="1:10" s="18" customFormat="1" ht="16.5" customHeight="1">
      <c r="A27" s="71" t="s">
        <v>31</v>
      </c>
      <c r="B27" s="72"/>
      <c r="C27" s="65"/>
      <c r="D27" s="82"/>
      <c r="E27" s="74"/>
      <c r="F27" s="44"/>
      <c r="G27" s="75"/>
      <c r="H27" s="76"/>
      <c r="J27" s="19"/>
    </row>
    <row r="28" spans="1:10" s="18" customFormat="1" ht="16.5" customHeight="1">
      <c r="A28" s="71" t="s">
        <v>32</v>
      </c>
      <c r="B28" s="72"/>
      <c r="C28" s="65"/>
      <c r="D28" s="83"/>
      <c r="E28" s="74"/>
      <c r="F28" s="44"/>
      <c r="G28" s="75"/>
      <c r="H28" s="76"/>
      <c r="J28" s="19"/>
    </row>
    <row r="29" spans="1:10" s="18" customFormat="1" ht="16.5" customHeight="1">
      <c r="A29" s="71" t="s">
        <v>24</v>
      </c>
      <c r="B29" s="72"/>
      <c r="C29" s="65"/>
      <c r="D29" s="42">
        <v>48</v>
      </c>
      <c r="E29" s="74">
        <f>E21-E22-E23-E24-E28</f>
        <v>37</v>
      </c>
      <c r="F29" s="44">
        <f t="shared" si="0"/>
        <v>77.08333333333334</v>
      </c>
      <c r="G29" s="75">
        <f>G21-G22-G23-G24-G28</f>
        <v>52</v>
      </c>
      <c r="H29" s="76">
        <f aca="true" t="shared" si="2" ref="H29:H34">E29/G29</f>
        <v>0.7115384615384616</v>
      </c>
      <c r="J29" s="19"/>
    </row>
    <row r="30" spans="1:10" s="18" customFormat="1" ht="16.5" customHeight="1">
      <c r="A30" s="63" t="s">
        <v>33</v>
      </c>
      <c r="B30" s="64"/>
      <c r="C30" s="65"/>
      <c r="D30" s="66">
        <f>D31+D32+D33+D34</f>
        <v>299</v>
      </c>
      <c r="E30" s="67">
        <f>E31+E32+E33+E34+E35</f>
        <v>357</v>
      </c>
      <c r="F30" s="44">
        <f>E30/D30*100</f>
        <v>119.3979933110368</v>
      </c>
      <c r="G30" s="69">
        <f>G31+G32+G33+G34+G35</f>
        <v>286</v>
      </c>
      <c r="H30" s="81">
        <f t="shared" si="2"/>
        <v>1.2482517482517483</v>
      </c>
      <c r="J30" s="19"/>
    </row>
    <row r="31" spans="1:10" s="18" customFormat="1" ht="16.5" customHeight="1">
      <c r="A31" s="71" t="s">
        <v>34</v>
      </c>
      <c r="B31" s="72"/>
      <c r="C31" s="65"/>
      <c r="D31" s="84">
        <v>0</v>
      </c>
      <c r="E31" s="74">
        <v>0</v>
      </c>
      <c r="F31" s="44"/>
      <c r="G31" s="75">
        <v>0</v>
      </c>
      <c r="H31" s="81"/>
      <c r="J31" s="19"/>
    </row>
    <row r="32" spans="1:10" s="18" customFormat="1" ht="16.5" customHeight="1">
      <c r="A32" s="71" t="s">
        <v>35</v>
      </c>
      <c r="B32" s="72"/>
      <c r="C32" s="65"/>
      <c r="D32" s="85">
        <v>220</v>
      </c>
      <c r="E32" s="74">
        <v>263</v>
      </c>
      <c r="F32" s="44">
        <f>E32/D32*100</f>
        <v>119.54545454545456</v>
      </c>
      <c r="G32" s="75">
        <v>210</v>
      </c>
      <c r="H32" s="81">
        <f t="shared" si="2"/>
        <v>1.2523809523809524</v>
      </c>
      <c r="J32" s="19"/>
    </row>
    <row r="33" spans="1:10" s="18" customFormat="1" ht="16.5" customHeight="1">
      <c r="A33" s="71" t="s">
        <v>36</v>
      </c>
      <c r="B33" s="72"/>
      <c r="C33" s="65"/>
      <c r="D33" s="83">
        <v>75</v>
      </c>
      <c r="E33" s="74">
        <v>89</v>
      </c>
      <c r="F33" s="44">
        <f>E33/D33*100</f>
        <v>118.66666666666667</v>
      </c>
      <c r="G33" s="75">
        <v>72</v>
      </c>
      <c r="H33" s="81">
        <f t="shared" si="2"/>
        <v>1.2361111111111112</v>
      </c>
      <c r="J33" s="19"/>
    </row>
    <row r="34" spans="1:10" s="18" customFormat="1" ht="16.5" customHeight="1">
      <c r="A34" s="71" t="s">
        <v>37</v>
      </c>
      <c r="B34" s="72"/>
      <c r="C34" s="65"/>
      <c r="D34" s="83">
        <v>4</v>
      </c>
      <c r="E34" s="86">
        <v>5</v>
      </c>
      <c r="F34" s="44">
        <f>E34/D34*100</f>
        <v>125</v>
      </c>
      <c r="G34" s="87">
        <v>4</v>
      </c>
      <c r="H34" s="81">
        <f t="shared" si="2"/>
        <v>1.25</v>
      </c>
      <c r="J34" s="19"/>
    </row>
    <row r="35" spans="1:10" s="18" customFormat="1" ht="16.5" customHeight="1">
      <c r="A35" s="71" t="s">
        <v>24</v>
      </c>
      <c r="B35" s="72"/>
      <c r="C35" s="65"/>
      <c r="D35" s="82"/>
      <c r="E35" s="74"/>
      <c r="F35" s="75"/>
      <c r="G35" s="75"/>
      <c r="H35" s="76"/>
      <c r="J35" s="19"/>
    </row>
    <row r="36" spans="1:10" s="18" customFormat="1" ht="16.5" customHeight="1">
      <c r="A36" s="63" t="s">
        <v>38</v>
      </c>
      <c r="B36" s="64"/>
      <c r="C36" s="65"/>
      <c r="D36" s="66">
        <v>0</v>
      </c>
      <c r="E36" s="67">
        <v>0</v>
      </c>
      <c r="F36" s="69">
        <v>0</v>
      </c>
      <c r="G36" s="69">
        <v>0</v>
      </c>
      <c r="H36" s="88"/>
      <c r="J36" s="19"/>
    </row>
    <row r="37" spans="1:10" s="18" customFormat="1" ht="16.5" customHeight="1">
      <c r="A37" s="71" t="s">
        <v>39</v>
      </c>
      <c r="B37" s="72"/>
      <c r="C37" s="65"/>
      <c r="D37" s="82"/>
      <c r="E37" s="74"/>
      <c r="F37" s="75"/>
      <c r="G37" s="75"/>
      <c r="H37" s="76"/>
      <c r="J37" s="19"/>
    </row>
    <row r="38" spans="1:10" s="18" customFormat="1" ht="16.5" customHeight="1">
      <c r="A38" s="63" t="s">
        <v>40</v>
      </c>
      <c r="B38" s="64"/>
      <c r="C38" s="65"/>
      <c r="D38" s="66">
        <f>D41</f>
        <v>10</v>
      </c>
      <c r="E38" s="67">
        <f>E39+E40+E41</f>
        <v>41</v>
      </c>
      <c r="F38" s="69">
        <v>0</v>
      </c>
      <c r="G38" s="69">
        <f>G39+G40+G41</f>
        <v>12</v>
      </c>
      <c r="H38" s="88">
        <f>E38/G38</f>
        <v>3.4166666666666665</v>
      </c>
      <c r="J38" s="19"/>
    </row>
    <row r="39" spans="1:10" s="18" customFormat="1" ht="16.5" customHeight="1">
      <c r="A39" s="71" t="s">
        <v>41</v>
      </c>
      <c r="B39" s="72"/>
      <c r="C39" s="65"/>
      <c r="D39" s="82"/>
      <c r="E39" s="74"/>
      <c r="F39" s="75"/>
      <c r="G39" s="75"/>
      <c r="H39" s="76"/>
      <c r="J39" s="19"/>
    </row>
    <row r="40" spans="1:10" s="18" customFormat="1" ht="16.5" customHeight="1">
      <c r="A40" s="71" t="s">
        <v>42</v>
      </c>
      <c r="B40" s="72"/>
      <c r="C40" s="65"/>
      <c r="D40" s="82"/>
      <c r="E40" s="74">
        <v>3</v>
      </c>
      <c r="F40" s="75"/>
      <c r="G40" s="75"/>
      <c r="H40" s="76"/>
      <c r="J40" s="19"/>
    </row>
    <row r="41" spans="1:10" s="18" customFormat="1" ht="16.5" customHeight="1">
      <c r="A41" s="71" t="s">
        <v>43</v>
      </c>
      <c r="B41" s="72"/>
      <c r="C41" s="65"/>
      <c r="D41" s="73">
        <v>10</v>
      </c>
      <c r="E41" s="74">
        <v>38</v>
      </c>
      <c r="F41" s="75">
        <f>E41/D41*100</f>
        <v>380</v>
      </c>
      <c r="G41" s="75">
        <v>12</v>
      </c>
      <c r="H41" s="76">
        <f>E41/G41</f>
        <v>3.1666666666666665</v>
      </c>
      <c r="J41" s="19"/>
    </row>
    <row r="42" spans="1:10" s="18" customFormat="1" ht="16.5" customHeight="1">
      <c r="A42" s="63" t="s">
        <v>44</v>
      </c>
      <c r="B42" s="72"/>
      <c r="C42" s="65"/>
      <c r="D42" s="89">
        <v>0</v>
      </c>
      <c r="E42" s="67">
        <v>0</v>
      </c>
      <c r="F42" s="69">
        <v>0</v>
      </c>
      <c r="G42" s="69">
        <v>0</v>
      </c>
      <c r="H42" s="88"/>
      <c r="J42" s="19"/>
    </row>
    <row r="43" spans="1:10" s="18" customFormat="1" ht="16.5" customHeight="1">
      <c r="A43" s="90" t="s">
        <v>45</v>
      </c>
      <c r="B43" s="91"/>
      <c r="C43" s="91"/>
      <c r="D43" s="82"/>
      <c r="E43" s="74"/>
      <c r="F43" s="75"/>
      <c r="G43" s="75"/>
      <c r="H43" s="76"/>
      <c r="J43" s="19"/>
    </row>
    <row r="44" spans="1:10" s="18" customFormat="1" ht="16.5" customHeight="1" thickBot="1">
      <c r="A44" s="71" t="s">
        <v>46</v>
      </c>
      <c r="B44" s="72"/>
      <c r="C44" s="72"/>
      <c r="D44" s="92"/>
      <c r="E44" s="74"/>
      <c r="F44" s="44"/>
      <c r="G44" s="75"/>
      <c r="H44" s="93"/>
      <c r="J44" s="19"/>
    </row>
    <row r="45" spans="1:10" s="18" customFormat="1" ht="16.5" customHeight="1" thickBot="1">
      <c r="A45" s="90"/>
      <c r="B45" s="91"/>
      <c r="C45" s="91"/>
      <c r="D45" s="94"/>
      <c r="E45" s="95"/>
      <c r="F45" s="96"/>
      <c r="G45" s="96"/>
      <c r="H45" s="97"/>
      <c r="I45" s="19"/>
      <c r="J45" s="19"/>
    </row>
    <row r="46" spans="1:10" s="18" customFormat="1" ht="16.5" customHeight="1">
      <c r="A46" s="98" t="s">
        <v>47</v>
      </c>
      <c r="B46" s="99"/>
      <c r="C46" s="100"/>
      <c r="D46" s="101">
        <f>D9-D15</f>
        <v>262</v>
      </c>
      <c r="E46" s="37">
        <f>E9-E15</f>
        <v>463</v>
      </c>
      <c r="F46" s="102">
        <f>E46/D46*100</f>
        <v>176.71755725190837</v>
      </c>
      <c r="G46" s="38">
        <f>G9-G15</f>
        <v>349</v>
      </c>
      <c r="H46" s="103">
        <f>E46/G46</f>
        <v>1.326647564469914</v>
      </c>
      <c r="J46" s="19"/>
    </row>
    <row r="47" spans="1:10" s="18" customFormat="1" ht="16.5" customHeight="1" thickBot="1">
      <c r="A47" s="104" t="s">
        <v>48</v>
      </c>
      <c r="B47" s="105"/>
      <c r="C47" s="105"/>
      <c r="D47" s="106"/>
      <c r="E47" s="107"/>
      <c r="F47" s="108"/>
      <c r="G47" s="109"/>
      <c r="H47" s="110"/>
      <c r="J47" s="19"/>
    </row>
    <row r="48" spans="1:10" s="18" customFormat="1" ht="16.5" customHeight="1" thickBot="1">
      <c r="A48" s="13"/>
      <c r="B48" s="13"/>
      <c r="C48" s="13"/>
      <c r="D48" s="111"/>
      <c r="E48" s="11"/>
      <c r="F48" s="112"/>
      <c r="G48" s="112"/>
      <c r="H48" s="113"/>
      <c r="I48" s="19"/>
      <c r="J48" s="19"/>
    </row>
    <row r="49" spans="1:10" s="18" customFormat="1" ht="16.5" customHeight="1" thickBot="1">
      <c r="A49" s="114" t="s">
        <v>49</v>
      </c>
      <c r="B49" s="115"/>
      <c r="C49" s="116"/>
      <c r="D49" s="117">
        <v>1</v>
      </c>
      <c r="E49" s="118">
        <v>0.75</v>
      </c>
      <c r="F49" s="119">
        <f>E49/D49*100</f>
        <v>75</v>
      </c>
      <c r="G49" s="120">
        <v>0.5</v>
      </c>
      <c r="H49" s="121">
        <f>E49/G49</f>
        <v>1.5</v>
      </c>
      <c r="J49" s="19"/>
    </row>
    <row r="50" spans="1:9" s="19" customFormat="1" ht="16.5" customHeight="1">
      <c r="A50" s="13"/>
      <c r="B50" s="122"/>
      <c r="C50" s="13"/>
      <c r="D50" s="112"/>
      <c r="E50" s="11"/>
      <c r="F50" s="112"/>
      <c r="G50" s="123"/>
      <c r="H50" s="124"/>
      <c r="I50" s="112"/>
    </row>
    <row r="51" spans="1:9" s="125" customFormat="1" ht="16.5" customHeight="1">
      <c r="A51" s="125" t="s">
        <v>50</v>
      </c>
      <c r="D51" s="126"/>
      <c r="E51" s="127"/>
      <c r="F51" s="126"/>
      <c r="G51" s="123"/>
      <c r="H51" s="128"/>
      <c r="I51" s="126"/>
    </row>
    <row r="52" spans="5:10" s="18" customFormat="1" ht="16.5" customHeight="1">
      <c r="E52" s="129"/>
      <c r="G52" s="123"/>
      <c r="J52" s="19"/>
    </row>
    <row r="53" spans="7:10" s="129" customFormat="1" ht="16.5" customHeight="1">
      <c r="G53" s="123"/>
      <c r="J53" s="130"/>
    </row>
    <row r="54" spans="7:10" s="129" customFormat="1" ht="16.5" customHeight="1">
      <c r="G54" s="123"/>
      <c r="J54" s="130"/>
    </row>
    <row r="55" spans="7:10" s="129" customFormat="1" ht="18" customHeight="1">
      <c r="G55" s="123"/>
      <c r="J55" s="130"/>
    </row>
    <row r="56" spans="7:10" s="129" customFormat="1" ht="18" customHeight="1">
      <c r="G56" s="123"/>
      <c r="J56" s="130"/>
    </row>
    <row r="57" spans="7:10" s="129" customFormat="1" ht="18" customHeight="1">
      <c r="G57" s="123"/>
      <c r="J57" s="130"/>
    </row>
    <row r="58" spans="7:10" s="129" customFormat="1" ht="18" customHeight="1">
      <c r="G58" s="123"/>
      <c r="J58" s="130"/>
    </row>
    <row r="59" spans="7:10" s="129" customFormat="1" ht="18" customHeight="1">
      <c r="G59" s="123"/>
      <c r="J59" s="130"/>
    </row>
    <row r="60" spans="7:10" s="129" customFormat="1" ht="18" customHeight="1">
      <c r="G60" s="123"/>
      <c r="J60" s="130"/>
    </row>
    <row r="61" spans="7:10" s="129" customFormat="1" ht="18" customHeight="1">
      <c r="G61" s="123"/>
      <c r="J61" s="130"/>
    </row>
    <row r="62" spans="7:10" s="129" customFormat="1" ht="18" customHeight="1">
      <c r="G62" s="123"/>
      <c r="J62" s="130"/>
    </row>
    <row r="63" spans="7:10" s="129" customFormat="1" ht="18" customHeight="1">
      <c r="G63" s="123"/>
      <c r="J63" s="130"/>
    </row>
    <row r="64" spans="7:10" s="129" customFormat="1" ht="18" customHeight="1">
      <c r="G64" s="123"/>
      <c r="J64" s="130"/>
    </row>
    <row r="65" spans="7:10" s="129" customFormat="1" ht="18" customHeight="1">
      <c r="G65" s="123"/>
      <c r="J65" s="130"/>
    </row>
    <row r="66" spans="7:10" s="129" customFormat="1" ht="18" customHeight="1">
      <c r="G66" s="123"/>
      <c r="J66" s="130"/>
    </row>
    <row r="67" spans="7:10" s="129" customFormat="1" ht="18" customHeight="1">
      <c r="G67" s="123"/>
      <c r="J67" s="130"/>
    </row>
    <row r="68" spans="7:10" s="129" customFormat="1" ht="18" customHeight="1">
      <c r="G68" s="123"/>
      <c r="J68" s="130"/>
    </row>
    <row r="69" spans="7:10" s="129" customFormat="1" ht="18" customHeight="1">
      <c r="G69" s="123"/>
      <c r="J69" s="130"/>
    </row>
    <row r="70" spans="7:10" s="129" customFormat="1" ht="18" customHeight="1">
      <c r="G70" s="123"/>
      <c r="J70" s="130"/>
    </row>
    <row r="71" spans="7:10" s="129" customFormat="1" ht="18" customHeight="1">
      <c r="G71" s="123"/>
      <c r="J71" s="130"/>
    </row>
    <row r="72" spans="7:10" s="129" customFormat="1" ht="18" customHeight="1">
      <c r="G72" s="123"/>
      <c r="J72" s="130"/>
    </row>
    <row r="73" spans="7:10" s="129" customFormat="1" ht="18" customHeight="1">
      <c r="G73" s="123"/>
      <c r="J73" s="130"/>
    </row>
    <row r="74" spans="7:10" s="129" customFormat="1" ht="18" customHeight="1">
      <c r="G74" s="123"/>
      <c r="J74" s="130"/>
    </row>
    <row r="75" spans="7:10" s="129" customFormat="1" ht="18" customHeight="1">
      <c r="G75" s="123"/>
      <c r="J75" s="130"/>
    </row>
    <row r="76" spans="7:10" s="129" customFormat="1" ht="18" customHeight="1">
      <c r="G76" s="123"/>
      <c r="J76" s="130"/>
    </row>
    <row r="77" spans="7:10" s="129" customFormat="1" ht="18" customHeight="1">
      <c r="G77" s="123"/>
      <c r="J77" s="130"/>
    </row>
    <row r="78" spans="7:10" s="129" customFormat="1" ht="18" customHeight="1">
      <c r="G78" s="123"/>
      <c r="J78" s="130"/>
    </row>
    <row r="79" spans="7:10" s="129" customFormat="1" ht="18" customHeight="1">
      <c r="G79" s="123"/>
      <c r="J79" s="130"/>
    </row>
    <row r="80" spans="7:10" s="129" customFormat="1" ht="18" customHeight="1">
      <c r="G80" s="123"/>
      <c r="J80" s="130"/>
    </row>
    <row r="81" spans="7:10" s="129" customFormat="1" ht="18" customHeight="1">
      <c r="G81" s="123"/>
      <c r="J81" s="130"/>
    </row>
    <row r="82" spans="7:10" s="129" customFormat="1" ht="18" customHeight="1">
      <c r="G82" s="123"/>
      <c r="J82" s="130"/>
    </row>
    <row r="83" spans="7:10" s="129" customFormat="1" ht="18" customHeight="1">
      <c r="G83" s="123"/>
      <c r="J83" s="130"/>
    </row>
    <row r="84" spans="7:10" s="129" customFormat="1" ht="18" customHeight="1">
      <c r="G84" s="123"/>
      <c r="J84" s="130"/>
    </row>
    <row r="85" spans="7:10" s="129" customFormat="1" ht="18" customHeight="1">
      <c r="G85" s="123"/>
      <c r="J85" s="130"/>
    </row>
    <row r="86" spans="7:10" s="129" customFormat="1" ht="18" customHeight="1">
      <c r="G86" s="123"/>
      <c r="J86" s="130"/>
    </row>
    <row r="87" spans="7:10" s="129" customFormat="1" ht="18" customHeight="1">
      <c r="G87" s="123"/>
      <c r="J87" s="130"/>
    </row>
    <row r="88" spans="7:10" s="129" customFormat="1" ht="18" customHeight="1">
      <c r="G88" s="123"/>
      <c r="J88" s="130"/>
    </row>
    <row r="89" spans="7:10" s="129" customFormat="1" ht="18" customHeight="1">
      <c r="G89" s="123"/>
      <c r="J89" s="130"/>
    </row>
    <row r="90" spans="7:10" s="129" customFormat="1" ht="18" customHeight="1">
      <c r="G90" s="123"/>
      <c r="J90" s="130"/>
    </row>
    <row r="91" spans="7:10" s="129" customFormat="1" ht="18" customHeight="1">
      <c r="G91" s="123"/>
      <c r="J91" s="130"/>
    </row>
    <row r="92" spans="7:10" s="129" customFormat="1" ht="18" customHeight="1">
      <c r="G92" s="123"/>
      <c r="J92" s="130"/>
    </row>
    <row r="93" spans="7:10" s="129" customFormat="1" ht="18" customHeight="1">
      <c r="G93" s="123"/>
      <c r="J93" s="130"/>
    </row>
    <row r="94" spans="7:10" s="129" customFormat="1" ht="18" customHeight="1">
      <c r="G94" s="123"/>
      <c r="J94" s="130"/>
    </row>
    <row r="95" spans="7:10" s="129" customFormat="1" ht="18" customHeight="1">
      <c r="G95" s="123"/>
      <c r="J95" s="130"/>
    </row>
    <row r="96" spans="7:10" s="129" customFormat="1" ht="18" customHeight="1">
      <c r="G96" s="123"/>
      <c r="J96" s="130"/>
    </row>
    <row r="97" spans="7:10" s="129" customFormat="1" ht="18" customHeight="1">
      <c r="G97" s="123"/>
      <c r="J97" s="130"/>
    </row>
    <row r="98" spans="7:10" s="129" customFormat="1" ht="18" customHeight="1">
      <c r="G98" s="123"/>
      <c r="J98" s="130"/>
    </row>
    <row r="99" spans="7:10" s="129" customFormat="1" ht="18" customHeight="1">
      <c r="G99" s="131"/>
      <c r="J99" s="130"/>
    </row>
    <row r="100" spans="7:10" s="129" customFormat="1" ht="18" customHeight="1">
      <c r="G100" s="131"/>
      <c r="J100" s="130"/>
    </row>
    <row r="101" spans="7:10" s="129" customFormat="1" ht="18" customHeight="1">
      <c r="G101" s="131"/>
      <c r="J101" s="130"/>
    </row>
    <row r="102" s="129" customFormat="1" ht="18" customHeight="1">
      <c r="J102" s="130"/>
    </row>
    <row r="103" s="129" customFormat="1" ht="18" customHeight="1">
      <c r="J103" s="130"/>
    </row>
    <row r="104" s="129" customFormat="1" ht="18" customHeight="1">
      <c r="J104" s="130"/>
    </row>
    <row r="105" s="129" customFormat="1" ht="18" customHeight="1">
      <c r="J105" s="130"/>
    </row>
    <row r="106" s="129" customFormat="1" ht="18" customHeight="1">
      <c r="J106" s="130"/>
    </row>
    <row r="107" s="129" customFormat="1" ht="18" customHeight="1">
      <c r="J107" s="130"/>
    </row>
    <row r="108" s="129" customFormat="1" ht="18" customHeight="1">
      <c r="J108" s="130"/>
    </row>
    <row r="109" s="129" customFormat="1" ht="18" customHeight="1">
      <c r="J109" s="130"/>
    </row>
    <row r="110" s="129" customFormat="1" ht="18" customHeight="1">
      <c r="J110" s="130"/>
    </row>
    <row r="111" s="129" customFormat="1" ht="18" customHeight="1">
      <c r="J111" s="130"/>
    </row>
    <row r="112" s="129" customFormat="1" ht="18" customHeight="1">
      <c r="J112" s="130"/>
    </row>
    <row r="113" s="129" customFormat="1" ht="18" customHeight="1">
      <c r="J113" s="130"/>
    </row>
    <row r="114" s="129" customFormat="1" ht="18" customHeight="1">
      <c r="J114" s="130"/>
    </row>
    <row r="115" s="129" customFormat="1" ht="18" customHeight="1">
      <c r="J115" s="130"/>
    </row>
    <row r="116" s="129" customFormat="1" ht="18" customHeight="1">
      <c r="J116" s="130"/>
    </row>
    <row r="117" s="129" customFormat="1" ht="18" customHeight="1">
      <c r="J117" s="130"/>
    </row>
    <row r="118" s="129" customFormat="1" ht="18" customHeight="1">
      <c r="J118" s="130"/>
    </row>
    <row r="119" s="129" customFormat="1" ht="18" customHeight="1">
      <c r="J119" s="130"/>
    </row>
    <row r="120" s="129" customFormat="1" ht="18" customHeight="1">
      <c r="J120" s="130"/>
    </row>
    <row r="121" s="129" customFormat="1" ht="18" customHeight="1">
      <c r="J121" s="130"/>
    </row>
    <row r="122" s="129" customFormat="1" ht="18" customHeight="1">
      <c r="J122" s="130"/>
    </row>
    <row r="123" s="129" customFormat="1" ht="18" customHeight="1">
      <c r="J123" s="130"/>
    </row>
    <row r="124" s="129" customFormat="1" ht="18" customHeight="1">
      <c r="J124" s="130"/>
    </row>
    <row r="125" s="129" customFormat="1" ht="18" customHeight="1">
      <c r="J125" s="130"/>
    </row>
    <row r="126" s="129" customFormat="1" ht="18" customHeight="1">
      <c r="J126" s="130"/>
    </row>
    <row r="127" s="129" customFormat="1" ht="18" customHeight="1">
      <c r="J127" s="130"/>
    </row>
    <row r="128" s="129" customFormat="1" ht="18" customHeight="1">
      <c r="J128" s="130"/>
    </row>
    <row r="129" s="129" customFormat="1" ht="18" customHeight="1">
      <c r="J129" s="130"/>
    </row>
    <row r="130" s="129" customFormat="1" ht="18" customHeight="1">
      <c r="J130" s="130"/>
    </row>
    <row r="131" s="129" customFormat="1" ht="18" customHeight="1">
      <c r="J131" s="130"/>
    </row>
    <row r="132" s="129" customFormat="1" ht="18" customHeight="1">
      <c r="J132" s="130"/>
    </row>
    <row r="133" s="129" customFormat="1" ht="18" customHeight="1">
      <c r="J133" s="130"/>
    </row>
    <row r="134" s="129" customFormat="1" ht="18" customHeight="1">
      <c r="J134" s="130"/>
    </row>
    <row r="135" s="129" customFormat="1" ht="18" customHeight="1">
      <c r="J135" s="130"/>
    </row>
    <row r="136" s="129" customFormat="1" ht="18" customHeight="1">
      <c r="J136" s="130"/>
    </row>
    <row r="137" s="129" customFormat="1" ht="18" customHeight="1">
      <c r="J137" s="130"/>
    </row>
    <row r="138" s="129" customFormat="1" ht="18" customHeight="1">
      <c r="J138" s="130"/>
    </row>
    <row r="139" s="129" customFormat="1" ht="18" customHeight="1">
      <c r="J139" s="130"/>
    </row>
    <row r="140" s="129" customFormat="1" ht="18" customHeight="1">
      <c r="J140" s="130"/>
    </row>
    <row r="141" s="129" customFormat="1" ht="18" customHeight="1">
      <c r="J141" s="130"/>
    </row>
    <row r="142" s="129" customFormat="1" ht="18" customHeight="1">
      <c r="J142" s="130"/>
    </row>
    <row r="143" s="129" customFormat="1" ht="18" customHeight="1">
      <c r="J143" s="130"/>
    </row>
    <row r="144" s="129" customFormat="1" ht="18" customHeight="1">
      <c r="J144" s="130"/>
    </row>
    <row r="145" s="129" customFormat="1" ht="18" customHeight="1">
      <c r="J145" s="130"/>
    </row>
    <row r="146" s="129" customFormat="1" ht="18" customHeight="1">
      <c r="J146" s="130"/>
    </row>
    <row r="147" s="129" customFormat="1" ht="18" customHeight="1">
      <c r="J147" s="130"/>
    </row>
    <row r="148" s="129" customFormat="1" ht="18" customHeight="1">
      <c r="J148" s="130"/>
    </row>
    <row r="149" s="129" customFormat="1" ht="18" customHeight="1">
      <c r="J149" s="130"/>
    </row>
    <row r="150" s="129" customFormat="1" ht="18" customHeight="1">
      <c r="J150" s="130"/>
    </row>
    <row r="151" s="129" customFormat="1" ht="18" customHeight="1">
      <c r="J151" s="130"/>
    </row>
    <row r="152" s="129" customFormat="1" ht="18" customHeight="1">
      <c r="J152" s="130"/>
    </row>
    <row r="153" s="129" customFormat="1" ht="18" customHeight="1">
      <c r="J153" s="130"/>
    </row>
    <row r="154" s="129" customFormat="1" ht="18" customHeight="1">
      <c r="J154" s="130"/>
    </row>
    <row r="155" s="129" customFormat="1" ht="18" customHeight="1">
      <c r="J155" s="130"/>
    </row>
    <row r="156" s="129" customFormat="1" ht="18" customHeight="1">
      <c r="J156" s="130"/>
    </row>
    <row r="157" s="129" customFormat="1" ht="18" customHeight="1">
      <c r="J157" s="130"/>
    </row>
    <row r="158" s="129" customFormat="1" ht="18" customHeight="1">
      <c r="J158" s="130"/>
    </row>
    <row r="159" s="129" customFormat="1" ht="18" customHeight="1">
      <c r="J159" s="130"/>
    </row>
    <row r="160" s="129" customFormat="1" ht="18" customHeight="1">
      <c r="J160" s="130"/>
    </row>
    <row r="161" s="129" customFormat="1" ht="18" customHeight="1">
      <c r="J161" s="130"/>
    </row>
    <row r="162" s="129" customFormat="1" ht="18" customHeight="1">
      <c r="J162" s="130"/>
    </row>
    <row r="163" s="129" customFormat="1" ht="18" customHeight="1">
      <c r="J163" s="130"/>
    </row>
    <row r="164" s="129" customFormat="1" ht="18" customHeight="1">
      <c r="J164" s="130"/>
    </row>
    <row r="165" s="129" customFormat="1" ht="18" customHeight="1">
      <c r="J165" s="130"/>
    </row>
    <row r="166" s="129" customFormat="1" ht="18" customHeight="1">
      <c r="J166" s="130"/>
    </row>
    <row r="167" s="129" customFormat="1" ht="18" customHeight="1">
      <c r="J167" s="130"/>
    </row>
    <row r="168" s="129" customFormat="1" ht="18" customHeight="1">
      <c r="J168" s="130"/>
    </row>
    <row r="169" s="129" customFormat="1" ht="18" customHeight="1">
      <c r="J169" s="130"/>
    </row>
    <row r="170" s="129" customFormat="1" ht="18" customHeight="1">
      <c r="J170" s="130"/>
    </row>
  </sheetData>
  <sheetProtection/>
  <mergeCells count="1">
    <mergeCell ref="A2:I2"/>
  </mergeCells>
  <printOptions/>
  <pageMargins left="0.65" right="0.18" top="0.52" bottom="0.58" header="0.41" footer="0.58"/>
  <pageSetup horizontalDpi="600" verticalDpi="600" orientation="portrait" paperSize="9" scale="85" r:id="rId2"/>
  <headerFooter alignWithMargins="0">
    <oddHeader>&amp;L&amp;C&amp;R&amp;"Geneva CE,Regular"
&amp;"Charcoal CE,Regular"&amp;12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 V Dlouhé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Šálková</dc:creator>
  <cp:keywords/>
  <dc:description/>
  <cp:lastModifiedBy>Daniela Šálková</cp:lastModifiedBy>
  <dcterms:created xsi:type="dcterms:W3CDTF">2011-01-25T15:33:44Z</dcterms:created>
  <dcterms:modified xsi:type="dcterms:W3CDTF">2011-01-25T15:34:30Z</dcterms:modified>
  <cp:category/>
  <cp:version/>
  <cp:contentType/>
  <cp:contentStatus/>
</cp:coreProperties>
</file>