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960" windowHeight="9720" activeTab="0"/>
  </bookViews>
  <sheets>
    <sheet name="skutečnost 2007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<sst xmlns="http://schemas.openxmlformats.org/spreadsheetml/2006/main" count="55" uniqueCount="51">
  <si>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tabulka č. 5 ROZ / 2 OKP</t>
  </si>
  <si>
    <t>Doplňková činnost</t>
  </si>
  <si>
    <t>v tis. Kč</t>
  </si>
  <si>
    <t>ORGANIZACE</t>
  </si>
  <si>
    <t>Schválený</t>
  </si>
  <si>
    <t>Skutečnost</t>
  </si>
  <si>
    <t>%</t>
  </si>
  <si>
    <t>Index</t>
  </si>
  <si>
    <t>rozpočet</t>
  </si>
  <si>
    <t>k 31.12.</t>
  </si>
  <si>
    <t>plnění</t>
  </si>
  <si>
    <t>2007/</t>
  </si>
  <si>
    <t>TRŽBY   CELKEM</t>
  </si>
  <si>
    <t xml:space="preserve">z toho : </t>
  </si>
  <si>
    <t>výnosy z podnájmů</t>
  </si>
  <si>
    <t>výnosy z reklamy</t>
  </si>
  <si>
    <t>tržby z prodeje zboží</t>
  </si>
  <si>
    <t>ostatní</t>
  </si>
  <si>
    <t>NÁKLADY   CELKEM</t>
  </si>
  <si>
    <t>Spotřebované nákupy</t>
  </si>
  <si>
    <t>z toho : spotřební materiál</t>
  </si>
  <si>
    <t xml:space="preserve">            drobný hmotný majetek</t>
  </si>
  <si>
    <t xml:space="preserve">            spotřeba energie</t>
  </si>
  <si>
    <t xml:space="preserve">            ostatní</t>
  </si>
  <si>
    <t>Služby</t>
  </si>
  <si>
    <t>z toho : výkony spojů</t>
  </si>
  <si>
    <t xml:space="preserve">            nájem.a služby (u nebyt.prostor)</t>
  </si>
  <si>
    <t xml:space="preserve">            úklid</t>
  </si>
  <si>
    <t xml:space="preserve">            náklady na leasing</t>
  </si>
  <si>
    <t xml:space="preserve">            opravy a udržování</t>
  </si>
  <si>
    <t xml:space="preserve">            cestovné</t>
  </si>
  <si>
    <t xml:space="preserve">            náklady na reprezentaci</t>
  </si>
  <si>
    <t>Osobní náklady</t>
  </si>
  <si>
    <t>z toho : ostatní osobní náklady</t>
  </si>
  <si>
    <t xml:space="preserve">            mzdové náklady</t>
  </si>
  <si>
    <t xml:space="preserve">            zákonné soc.pojištění</t>
  </si>
  <si>
    <t xml:space="preserve">            zákonné soc.náklady (FKSP)</t>
  </si>
  <si>
    <t>Daně a poplatky</t>
  </si>
  <si>
    <t xml:space="preserve">            (s výjimkou daně z příj.)</t>
  </si>
  <si>
    <t>Ostatní náklady</t>
  </si>
  <si>
    <t>z toho : úroky</t>
  </si>
  <si>
    <t xml:space="preserve">            manka a škody</t>
  </si>
  <si>
    <t xml:space="preserve">            jiné ostatní náklady</t>
  </si>
  <si>
    <t>Odpisy</t>
  </si>
  <si>
    <t>z toho : z budov a staveb</t>
  </si>
  <si>
    <t xml:space="preserve">            zařízení</t>
  </si>
  <si>
    <t>HOSPODÁŘSKÝ   VÝSLEDEK</t>
  </si>
  <si>
    <t>(+zisk, - ztráta)</t>
  </si>
  <si>
    <t>Počet pracovníků</t>
  </si>
  <si>
    <t>Vypracoval : Šálková Daniela                                       Schválil :                                                  Dne : 21. ledna 2008</t>
  </si>
  <si>
    <r>
      <t xml:space="preserve">                                        </t>
    </r>
    <r>
      <rPr>
        <b/>
        <sz val="16"/>
        <rFont val="Arial Narrow"/>
        <family val="2"/>
      </rPr>
      <t>Rozbor hospodaření PO za rok 2007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</si>
</sst>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ã&quot;;\-#,##0&quot; Kã&quot;"/>
    <numFmt numFmtId="165" formatCode="#,##0&quot; Kã&quot;;[Red]\-#,##0&quot; Kã&quot;"/>
    <numFmt numFmtId="166" formatCode="#,##0.00&quot; Kã&quot;;\-#,##0.00&quot; Kã&quot;"/>
    <numFmt numFmtId="167" formatCode="#,##0.00&quot; Kã&quot;;[Red]\-#,##0.00&quot; Kã&quot;"/>
    <numFmt numFmtId="168" formatCode="_-* #,##0&quot; Kã&quot;_-;\-* #,##0&quot; Kã&quot;_-;_-* &quot;-&quot;&quot; Kã&quot;_-;_-@_-"/>
    <numFmt numFmtId="169" formatCode="_-* #,##0_ _K_ã_-;\-* #,##0_ _K_ã_-;_-* &quot;-&quot;_ _K_ã_-;_-@_-"/>
    <numFmt numFmtId="170" formatCode="_-* #,##0.00&quot; Kã&quot;_-;\-* #,##0.00&quot; Kã&quot;_-;_-* &quot;-&quot;??&quot; Kã&quot;_-;_-@_-"/>
    <numFmt numFmtId="171" formatCode="_-* #,##0.00_ _K_ã_-;\-* #,##0.00_ _K_ã_-;_-* &quot;-&quot;??_ _K_ã_-;_-@_-"/>
    <numFmt numFmtId="172" formatCode="#,##0.0"/>
    <numFmt numFmtId="173" formatCode="0.0"/>
    <numFmt numFmtId="174" formatCode="0.000"/>
    <numFmt numFmtId="175" formatCode="_-* #,##0.0\ _K_č_-;\-* #,##0.0\ _K_č_-;_-* &quot;-&quot;??\ _K_č_-;_-@_-"/>
    <numFmt numFmtId="176" formatCode="_-* #,##0\ _K_č_-;\-* #,##0\ _K_č_-;_-* &quot;-&quot;??\ _K_č_-;_-@_-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i/>
      <sz val="10"/>
      <name val="Arial Narrow"/>
      <family val="0"/>
    </font>
    <font>
      <b/>
      <sz val="16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0"/>
    </font>
    <font>
      <sz val="11"/>
      <name val="Arial Narrow"/>
      <family val="2"/>
    </font>
    <font>
      <b/>
      <sz val="12"/>
      <name val="Arial Narrow"/>
      <family val="2"/>
    </font>
    <font>
      <sz val="9"/>
      <name val="Arial Narrow"/>
      <family val="0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3" xfId="0" applyFont="1" applyBorder="1" applyAlignment="1">
      <alignment/>
    </xf>
    <xf numFmtId="3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1" fontId="9" fillId="0" borderId="8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1" fillId="0" borderId="2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12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172" fontId="11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172" fontId="11" fillId="0" borderId="24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9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3" fontId="9" fillId="0" borderId="28" xfId="0" applyNumberFormat="1" applyFont="1" applyBorder="1" applyAlignment="1">
      <alignment/>
    </xf>
    <xf numFmtId="172" fontId="9" fillId="0" borderId="29" xfId="0" applyNumberFormat="1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1" fillId="0" borderId="32" xfId="0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172" fontId="9" fillId="0" borderId="33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4" xfId="0" applyFont="1" applyBorder="1" applyAlignment="1">
      <alignment/>
    </xf>
    <xf numFmtId="3" fontId="11" fillId="0" borderId="32" xfId="0" applyNumberFormat="1" applyFont="1" applyBorder="1" applyAlignment="1">
      <alignment/>
    </xf>
    <xf numFmtId="172" fontId="11" fillId="0" borderId="33" xfId="20" applyNumberFormat="1" applyFont="1" applyBorder="1" applyAlignment="1">
      <alignment/>
    </xf>
    <xf numFmtId="9" fontId="11" fillId="0" borderId="17" xfId="20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172" fontId="11" fillId="0" borderId="4" xfId="20" applyNumberFormat="1" applyFont="1" applyBorder="1" applyAlignment="1">
      <alignment/>
    </xf>
    <xf numFmtId="172" fontId="11" fillId="0" borderId="33" xfId="0" applyNumberFormat="1" applyFont="1" applyBorder="1" applyAlignment="1">
      <alignment/>
    </xf>
    <xf numFmtId="1" fontId="11" fillId="0" borderId="17" xfId="20" applyNumberFormat="1" applyFont="1" applyFill="1" applyBorder="1" applyAlignment="1">
      <alignment/>
    </xf>
    <xf numFmtId="1" fontId="11" fillId="0" borderId="17" xfId="0" applyNumberFormat="1" applyFont="1" applyFill="1" applyBorder="1" applyAlignment="1">
      <alignment/>
    </xf>
    <xf numFmtId="0" fontId="11" fillId="0" borderId="17" xfId="20" applyNumberFormat="1" applyFont="1" applyFill="1" applyBorder="1" applyAlignment="1">
      <alignment/>
    </xf>
    <xf numFmtId="172" fontId="9" fillId="0" borderId="33" xfId="20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9" fontId="11" fillId="0" borderId="36" xfId="20" applyFont="1" applyFill="1" applyBorder="1" applyAlignment="1">
      <alignment/>
    </xf>
    <xf numFmtId="172" fontId="11" fillId="0" borderId="17" xfId="20" applyNumberFormat="1" applyFont="1" applyBorder="1" applyAlignment="1">
      <alignment/>
    </xf>
    <xf numFmtId="9" fontId="11" fillId="0" borderId="37" xfId="20" applyFont="1" applyFill="1" applyBorder="1" applyAlignment="1">
      <alignment/>
    </xf>
    <xf numFmtId="3" fontId="11" fillId="0" borderId="38" xfId="0" applyNumberFormat="1" applyFont="1" applyBorder="1" applyAlignment="1">
      <alignment/>
    </xf>
    <xf numFmtId="172" fontId="11" fillId="0" borderId="36" xfId="20" applyNumberFormat="1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0" borderId="40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9" fillId="0" borderId="1" xfId="0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172" fontId="9" fillId="0" borderId="43" xfId="2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72" fontId="9" fillId="0" borderId="0" xfId="20" applyNumberFormat="1" applyFont="1" applyBorder="1" applyAlignment="1">
      <alignment/>
    </xf>
    <xf numFmtId="0" fontId="9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9" fillId="0" borderId="45" xfId="0" applyFont="1" applyBorder="1" applyAlignment="1">
      <alignment/>
    </xf>
    <xf numFmtId="4" fontId="9" fillId="0" borderId="46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172" fontId="9" fillId="0" borderId="47" xfId="0" applyNumberFormat="1" applyFont="1" applyBorder="1" applyAlignment="1">
      <alignment/>
    </xf>
    <xf numFmtId="0" fontId="13" fillId="0" borderId="0" xfId="0" applyFont="1" applyBorder="1" applyAlignment="1">
      <alignment/>
    </xf>
    <xf numFmtId="172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38100</xdr:rowOff>
    </xdr:from>
    <xdr:to>
      <xdr:col>2</xdr:col>
      <xdr:colOff>1095375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066800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 topLeftCell="A19">
      <selection activeCell="K14" sqref="K14"/>
    </sheetView>
  </sheetViews>
  <sheetFormatPr defaultColWidth="9.00390625" defaultRowHeight="18" customHeight="1"/>
  <cols>
    <col min="1" max="1" width="9.00390625" style="1" customWidth="1"/>
    <col min="2" max="2" width="11.125" style="1" customWidth="1"/>
    <col min="3" max="3" width="16.00390625" style="1" customWidth="1"/>
    <col min="4" max="8" width="13.00390625" style="1" customWidth="1"/>
    <col min="9" max="9" width="10.75390625" style="1" customWidth="1"/>
    <col min="10" max="10" width="9.125" style="3" customWidth="1"/>
    <col min="11" max="16384" width="9.125" style="1" customWidth="1"/>
  </cols>
  <sheetData>
    <row r="1" ht="18" customHeight="1">
      <c r="H1" s="2" t="s">
        <v>0</v>
      </c>
    </row>
    <row r="2" spans="1:9" ht="27" customHeight="1">
      <c r="A2" s="4" t="s">
        <v>50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 t="s">
        <v>1</v>
      </c>
      <c r="B3" s="6"/>
      <c r="C3" s="6"/>
      <c r="D3" s="6"/>
      <c r="E3" s="6"/>
      <c r="F3" s="6"/>
      <c r="G3" s="6"/>
      <c r="I3" s="6"/>
    </row>
    <row r="4" spans="1:9" s="3" customFormat="1" ht="18" customHeight="1" thickBot="1">
      <c r="A4" s="7"/>
      <c r="B4" s="7"/>
      <c r="C4" s="7"/>
      <c r="D4" s="8"/>
      <c r="E4" s="8"/>
      <c r="F4" s="8"/>
      <c r="G4" s="9"/>
      <c r="H4" s="10" t="s">
        <v>2</v>
      </c>
      <c r="I4" s="11"/>
    </row>
    <row r="5" spans="1:9" s="18" customFormat="1" ht="16.5" customHeight="1">
      <c r="A5" s="12" t="s">
        <v>3</v>
      </c>
      <c r="B5" s="13"/>
      <c r="C5" s="14"/>
      <c r="D5" s="15" t="s">
        <v>4</v>
      </c>
      <c r="E5" s="15" t="s">
        <v>5</v>
      </c>
      <c r="F5" s="15" t="s">
        <v>6</v>
      </c>
      <c r="G5" s="15" t="s">
        <v>5</v>
      </c>
      <c r="H5" s="16" t="s">
        <v>7</v>
      </c>
      <c r="I5" s="17"/>
    </row>
    <row r="6" spans="1:10" s="17" customFormat="1" ht="16.5" customHeight="1">
      <c r="A6" s="19"/>
      <c r="B6" s="18"/>
      <c r="C6" s="14"/>
      <c r="D6" s="15" t="s">
        <v>8</v>
      </c>
      <c r="E6" s="20" t="s">
        <v>9</v>
      </c>
      <c r="F6" s="15" t="s">
        <v>10</v>
      </c>
      <c r="G6" s="20" t="s">
        <v>9</v>
      </c>
      <c r="H6" s="16" t="s">
        <v>11</v>
      </c>
      <c r="J6" s="18"/>
    </row>
    <row r="7" spans="1:10" s="17" customFormat="1" ht="16.5" customHeight="1" thickBot="1">
      <c r="A7" s="21"/>
      <c r="B7" s="22"/>
      <c r="C7" s="23"/>
      <c r="D7" s="24">
        <v>2007</v>
      </c>
      <c r="E7" s="24">
        <v>2007</v>
      </c>
      <c r="F7" s="24"/>
      <c r="G7" s="24">
        <v>2006</v>
      </c>
      <c r="H7" s="25">
        <v>2006</v>
      </c>
      <c r="J7" s="18"/>
    </row>
    <row r="8" spans="1:10" s="17" customFormat="1" ht="16.5" customHeight="1" thickBot="1" thickTop="1">
      <c r="A8" s="26"/>
      <c r="B8" s="18"/>
      <c r="C8" s="18"/>
      <c r="D8" s="27"/>
      <c r="E8" s="27"/>
      <c r="F8" s="27"/>
      <c r="G8" s="27"/>
      <c r="H8" s="28"/>
      <c r="I8" s="18"/>
      <c r="J8" s="18"/>
    </row>
    <row r="9" spans="1:10" s="17" customFormat="1" ht="16.5" customHeight="1">
      <c r="A9" s="29" t="s">
        <v>12</v>
      </c>
      <c r="B9" s="30"/>
      <c r="C9" s="31"/>
      <c r="D9" s="32">
        <f>D10+D11+D12+D13</f>
        <v>923</v>
      </c>
      <c r="E9" s="33">
        <v>907</v>
      </c>
      <c r="F9" s="33">
        <f>E9/D9*100</f>
        <v>98.26652221018418</v>
      </c>
      <c r="G9" s="33">
        <v>1133</v>
      </c>
      <c r="H9" s="34">
        <f>E9/G9</f>
        <v>0.8005295675198588</v>
      </c>
      <c r="J9" s="18"/>
    </row>
    <row r="10" spans="1:10" s="17" customFormat="1" ht="16.5" customHeight="1">
      <c r="A10" s="12" t="s">
        <v>13</v>
      </c>
      <c r="B10" s="35" t="s">
        <v>14</v>
      </c>
      <c r="C10" s="36"/>
      <c r="D10" s="37">
        <v>200</v>
      </c>
      <c r="E10" s="38">
        <v>523</v>
      </c>
      <c r="F10" s="39">
        <f>E10/D10*100</f>
        <v>261.5</v>
      </c>
      <c r="G10" s="38">
        <v>229</v>
      </c>
      <c r="H10" s="40">
        <f>E10/G10</f>
        <v>2.2838427947598254</v>
      </c>
      <c r="J10" s="18"/>
    </row>
    <row r="11" spans="1:10" s="17" customFormat="1" ht="16.5" customHeight="1">
      <c r="A11" s="12"/>
      <c r="B11" s="35" t="s">
        <v>15</v>
      </c>
      <c r="C11" s="36"/>
      <c r="D11" s="37">
        <v>600</v>
      </c>
      <c r="E11" s="38">
        <v>286</v>
      </c>
      <c r="F11" s="41">
        <f>E11/D11*100</f>
        <v>47.66666666666667</v>
      </c>
      <c r="G11" s="38">
        <v>778</v>
      </c>
      <c r="H11" s="40">
        <f>E11/G11</f>
        <v>0.3676092544987147</v>
      </c>
      <c r="J11" s="18"/>
    </row>
    <row r="12" spans="1:10" s="17" customFormat="1" ht="16.5" customHeight="1">
      <c r="A12" s="12"/>
      <c r="B12" s="35" t="s">
        <v>16</v>
      </c>
      <c r="C12" s="36"/>
      <c r="D12" s="37">
        <v>100</v>
      </c>
      <c r="E12" s="38">
        <v>79</v>
      </c>
      <c r="F12" s="41">
        <f>E12/D12*100</f>
        <v>79</v>
      </c>
      <c r="G12" s="38">
        <v>106</v>
      </c>
      <c r="H12" s="40">
        <f>E12/G12</f>
        <v>0.7452830188679245</v>
      </c>
      <c r="J12" s="18"/>
    </row>
    <row r="13" spans="1:10" s="17" customFormat="1" ht="16.5" customHeight="1" thickBot="1">
      <c r="A13" s="42"/>
      <c r="B13" s="43" t="s">
        <v>17</v>
      </c>
      <c r="C13" s="44"/>
      <c r="D13" s="45">
        <v>23</v>
      </c>
      <c r="E13" s="46">
        <f>E9-E10-E11-E12</f>
        <v>19</v>
      </c>
      <c r="F13" s="47">
        <f>E13/D13*100</f>
        <v>82.6086956521739</v>
      </c>
      <c r="G13" s="46">
        <f>G9-G10-G11-G12</f>
        <v>20</v>
      </c>
      <c r="H13" s="48">
        <f>E13/G13</f>
        <v>0.95</v>
      </c>
      <c r="J13" s="18"/>
    </row>
    <row r="14" spans="1:10" s="17" customFormat="1" ht="16.5" customHeight="1" thickBot="1">
      <c r="A14" s="26"/>
      <c r="B14" s="18"/>
      <c r="C14" s="18"/>
      <c r="D14" s="49"/>
      <c r="E14" s="27"/>
      <c r="F14" s="27"/>
      <c r="G14" s="27"/>
      <c r="H14" s="28"/>
      <c r="I14" s="18"/>
      <c r="J14" s="18"/>
    </row>
    <row r="15" spans="1:10" s="17" customFormat="1" ht="16.5" customHeight="1">
      <c r="A15" s="50" t="s">
        <v>18</v>
      </c>
      <c r="B15" s="51"/>
      <c r="C15" s="52"/>
      <c r="D15" s="32">
        <f>D16+D21+D30</f>
        <v>678</v>
      </c>
      <c r="E15" s="53">
        <f>E16+E21+E30+E38</f>
        <v>719</v>
      </c>
      <c r="F15" s="33">
        <f>E15/D15*100</f>
        <v>106.04719764011799</v>
      </c>
      <c r="G15" s="53">
        <f>G16+G21+G30</f>
        <v>841</v>
      </c>
      <c r="H15" s="54">
        <f>E15/G15</f>
        <v>0.8549346016646849</v>
      </c>
      <c r="J15" s="18"/>
    </row>
    <row r="16" spans="1:10" s="17" customFormat="1" ht="16.5" customHeight="1">
      <c r="A16" s="55" t="s">
        <v>19</v>
      </c>
      <c r="B16" s="56"/>
      <c r="C16" s="57"/>
      <c r="D16" s="58">
        <v>155</v>
      </c>
      <c r="E16" s="59">
        <v>99</v>
      </c>
      <c r="F16" s="60">
        <f>E16/D16*100</f>
        <v>63.87096774193548</v>
      </c>
      <c r="G16" s="59">
        <v>201</v>
      </c>
      <c r="H16" s="61">
        <f>E16/G16</f>
        <v>0.4925373134328358</v>
      </c>
      <c r="J16" s="18"/>
    </row>
    <row r="17" spans="1:10" s="17" customFormat="1" ht="16.5" customHeight="1">
      <c r="A17" s="62" t="s">
        <v>20</v>
      </c>
      <c r="B17" s="63"/>
      <c r="C17" s="57"/>
      <c r="D17" s="64">
        <v>80</v>
      </c>
      <c r="E17" s="65">
        <v>0</v>
      </c>
      <c r="F17" s="65"/>
      <c r="G17" s="65">
        <v>118</v>
      </c>
      <c r="H17" s="66"/>
      <c r="J17" s="18"/>
    </row>
    <row r="18" spans="1:10" s="17" customFormat="1" ht="16.5" customHeight="1">
      <c r="A18" s="26" t="s">
        <v>21</v>
      </c>
      <c r="B18" s="18"/>
      <c r="C18" s="14"/>
      <c r="D18" s="67"/>
      <c r="E18" s="68"/>
      <c r="F18" s="68"/>
      <c r="G18" s="68"/>
      <c r="H18" s="69"/>
      <c r="J18" s="18"/>
    </row>
    <row r="19" spans="1:10" s="17" customFormat="1" ht="16.5" customHeight="1">
      <c r="A19" s="62" t="s">
        <v>22</v>
      </c>
      <c r="B19" s="63"/>
      <c r="C19" s="57"/>
      <c r="D19" s="37">
        <v>30</v>
      </c>
      <c r="E19" s="65">
        <v>36</v>
      </c>
      <c r="F19" s="39">
        <f aca="true" t="shared" si="0" ref="F19:F24">E19/D19*100</f>
        <v>120</v>
      </c>
      <c r="G19" s="65">
        <v>27</v>
      </c>
      <c r="H19" s="70"/>
      <c r="J19" s="18"/>
    </row>
    <row r="20" spans="1:10" s="17" customFormat="1" ht="16.5" customHeight="1">
      <c r="A20" s="62" t="s">
        <v>23</v>
      </c>
      <c r="B20" s="63"/>
      <c r="C20" s="57"/>
      <c r="D20" s="37">
        <f>D16-D17-D19</f>
        <v>45</v>
      </c>
      <c r="E20" s="65">
        <f>E16-E19-E17</f>
        <v>63</v>
      </c>
      <c r="F20" s="39">
        <f t="shared" si="0"/>
        <v>140</v>
      </c>
      <c r="G20" s="65">
        <f>G16-G19-G17</f>
        <v>56</v>
      </c>
      <c r="H20" s="70">
        <f>E20/G20</f>
        <v>1.125</v>
      </c>
      <c r="J20" s="18"/>
    </row>
    <row r="21" spans="1:10" s="17" customFormat="1" ht="16.5" customHeight="1">
      <c r="A21" s="55" t="s">
        <v>24</v>
      </c>
      <c r="B21" s="63"/>
      <c r="C21" s="57"/>
      <c r="D21" s="58">
        <f>D22+D23+D24+D28+D29</f>
        <v>315</v>
      </c>
      <c r="E21" s="59">
        <v>295</v>
      </c>
      <c r="F21" s="60">
        <f t="shared" si="0"/>
        <v>93.65079365079364</v>
      </c>
      <c r="G21" s="59">
        <v>427</v>
      </c>
      <c r="H21" s="61">
        <f>E21/G21</f>
        <v>0.6908665105386417</v>
      </c>
      <c r="J21" s="18"/>
    </row>
    <row r="22" spans="1:10" s="17" customFormat="1" ht="16.5" customHeight="1">
      <c r="A22" s="62" t="s">
        <v>25</v>
      </c>
      <c r="B22" s="63"/>
      <c r="C22" s="57"/>
      <c r="D22" s="37">
        <v>20</v>
      </c>
      <c r="E22" s="65">
        <v>19</v>
      </c>
      <c r="F22" s="39">
        <f t="shared" si="0"/>
        <v>95</v>
      </c>
      <c r="G22" s="65">
        <v>31</v>
      </c>
      <c r="H22" s="70">
        <f>E22/G22</f>
        <v>0.6129032258064516</v>
      </c>
      <c r="J22" s="18"/>
    </row>
    <row r="23" spans="1:10" s="17" customFormat="1" ht="16.5" customHeight="1">
      <c r="A23" s="62" t="s">
        <v>26</v>
      </c>
      <c r="B23" s="63"/>
      <c r="C23" s="57"/>
      <c r="D23" s="37">
        <v>120</v>
      </c>
      <c r="E23" s="65">
        <v>171</v>
      </c>
      <c r="F23" s="39">
        <f t="shared" si="0"/>
        <v>142.5</v>
      </c>
      <c r="G23" s="65">
        <v>120</v>
      </c>
      <c r="H23" s="70">
        <f>E23/G23</f>
        <v>1.425</v>
      </c>
      <c r="J23" s="18"/>
    </row>
    <row r="24" spans="1:10" s="17" customFormat="1" ht="16.5" customHeight="1">
      <c r="A24" s="62" t="s">
        <v>27</v>
      </c>
      <c r="B24" s="63"/>
      <c r="C24" s="57"/>
      <c r="D24" s="37">
        <v>50</v>
      </c>
      <c r="E24" s="65">
        <v>69</v>
      </c>
      <c r="F24" s="39">
        <f t="shared" si="0"/>
        <v>138</v>
      </c>
      <c r="G24" s="65">
        <v>74</v>
      </c>
      <c r="H24" s="70">
        <f>E24/G24</f>
        <v>0.9324324324324325</v>
      </c>
      <c r="J24" s="18"/>
    </row>
    <row r="25" spans="1:10" s="17" customFormat="1" ht="16.5" customHeight="1">
      <c r="A25" s="62" t="s">
        <v>28</v>
      </c>
      <c r="B25" s="63"/>
      <c r="C25" s="57"/>
      <c r="D25" s="67"/>
      <c r="E25" s="65"/>
      <c r="F25" s="65"/>
      <c r="G25" s="65"/>
      <c r="H25" s="66"/>
      <c r="J25" s="18"/>
    </row>
    <row r="26" spans="1:10" s="17" customFormat="1" ht="16.5" customHeight="1">
      <c r="A26" s="62" t="s">
        <v>29</v>
      </c>
      <c r="B26" s="63"/>
      <c r="C26" s="57"/>
      <c r="D26" s="67"/>
      <c r="E26" s="65"/>
      <c r="F26" s="65"/>
      <c r="G26" s="65"/>
      <c r="H26" s="66"/>
      <c r="J26" s="18"/>
    </row>
    <row r="27" spans="1:10" s="17" customFormat="1" ht="16.5" customHeight="1">
      <c r="A27" s="62" t="s">
        <v>30</v>
      </c>
      <c r="B27" s="63"/>
      <c r="C27" s="57"/>
      <c r="D27" s="67"/>
      <c r="E27" s="65"/>
      <c r="F27" s="65"/>
      <c r="G27" s="65"/>
      <c r="H27" s="66"/>
      <c r="J27" s="18"/>
    </row>
    <row r="28" spans="1:10" s="17" customFormat="1" ht="16.5" customHeight="1">
      <c r="A28" s="62" t="s">
        <v>31</v>
      </c>
      <c r="B28" s="63"/>
      <c r="C28" s="57"/>
      <c r="D28" s="71">
        <v>5</v>
      </c>
      <c r="E28" s="65">
        <v>0</v>
      </c>
      <c r="F28" s="65"/>
      <c r="G28" s="65">
        <v>5</v>
      </c>
      <c r="H28" s="66"/>
      <c r="J28" s="18"/>
    </row>
    <row r="29" spans="1:10" s="17" customFormat="1" ht="16.5" customHeight="1">
      <c r="A29" s="62" t="s">
        <v>23</v>
      </c>
      <c r="B29" s="63"/>
      <c r="C29" s="57"/>
      <c r="D29" s="37">
        <v>120</v>
      </c>
      <c r="E29" s="65">
        <f>E21-E22-E23-E24-E28</f>
        <v>36</v>
      </c>
      <c r="F29" s="65"/>
      <c r="G29" s="65">
        <f>G21-G22-G23-G24-G28</f>
        <v>197</v>
      </c>
      <c r="H29" s="66">
        <f>E29/G29</f>
        <v>0.18274111675126903</v>
      </c>
      <c r="J29" s="18"/>
    </row>
    <row r="30" spans="1:10" s="17" customFormat="1" ht="16.5" customHeight="1">
      <c r="A30" s="55" t="s">
        <v>32</v>
      </c>
      <c r="B30" s="56"/>
      <c r="C30" s="57"/>
      <c r="D30" s="58">
        <f>D31+D32+D33+D34</f>
        <v>208</v>
      </c>
      <c r="E30" s="59">
        <f>E31+E32+E33+E34+E35</f>
        <v>292</v>
      </c>
      <c r="F30" s="39">
        <f>E30/D30*100</f>
        <v>140.3846153846154</v>
      </c>
      <c r="G30" s="59">
        <f>G31+G32+G33+G34+G35</f>
        <v>213</v>
      </c>
      <c r="H30" s="70">
        <f>E30/G30</f>
        <v>1.3708920187793427</v>
      </c>
      <c r="J30" s="18"/>
    </row>
    <row r="31" spans="1:10" s="17" customFormat="1" ht="16.5" customHeight="1">
      <c r="A31" s="62" t="s">
        <v>33</v>
      </c>
      <c r="B31" s="63"/>
      <c r="C31" s="57"/>
      <c r="D31" s="72">
        <v>5</v>
      </c>
      <c r="E31" s="65">
        <v>24</v>
      </c>
      <c r="F31" s="39">
        <f>E31/D31*100</f>
        <v>480</v>
      </c>
      <c r="G31" s="65">
        <v>151</v>
      </c>
      <c r="H31" s="70">
        <f>E31/G31</f>
        <v>0.15894039735099338</v>
      </c>
      <c r="J31" s="18"/>
    </row>
    <row r="32" spans="1:10" s="17" customFormat="1" ht="16.5" customHeight="1">
      <c r="A32" s="62" t="s">
        <v>34</v>
      </c>
      <c r="B32" s="63"/>
      <c r="C32" s="57"/>
      <c r="D32" s="73">
        <v>145</v>
      </c>
      <c r="E32" s="65">
        <v>196</v>
      </c>
      <c r="F32" s="39"/>
      <c r="G32" s="65">
        <v>5</v>
      </c>
      <c r="H32" s="66"/>
      <c r="J32" s="18"/>
    </row>
    <row r="33" spans="1:10" s="17" customFormat="1" ht="16.5" customHeight="1">
      <c r="A33" s="62" t="s">
        <v>35</v>
      </c>
      <c r="B33" s="63"/>
      <c r="C33" s="57"/>
      <c r="D33" s="73">
        <v>55</v>
      </c>
      <c r="E33" s="65">
        <v>72</v>
      </c>
      <c r="F33" s="65"/>
      <c r="G33" s="65">
        <f>39+15</f>
        <v>54</v>
      </c>
      <c r="H33" s="66"/>
      <c r="J33" s="18"/>
    </row>
    <row r="34" spans="1:10" s="17" customFormat="1" ht="16.5" customHeight="1">
      <c r="A34" s="62" t="s">
        <v>36</v>
      </c>
      <c r="B34" s="63"/>
      <c r="C34" s="57"/>
      <c r="D34" s="73">
        <v>3</v>
      </c>
      <c r="E34" s="65">
        <v>0</v>
      </c>
      <c r="F34" s="65"/>
      <c r="G34" s="65">
        <v>3</v>
      </c>
      <c r="H34" s="66"/>
      <c r="J34" s="18"/>
    </row>
    <row r="35" spans="1:10" s="17" customFormat="1" ht="16.5" customHeight="1">
      <c r="A35" s="62" t="s">
        <v>23</v>
      </c>
      <c r="B35" s="63"/>
      <c r="C35" s="57"/>
      <c r="D35" s="67"/>
      <c r="E35" s="65"/>
      <c r="F35" s="65"/>
      <c r="G35" s="65"/>
      <c r="H35" s="66"/>
      <c r="J35" s="18"/>
    </row>
    <row r="36" spans="1:10" s="17" customFormat="1" ht="16.5" customHeight="1">
      <c r="A36" s="55" t="s">
        <v>37</v>
      </c>
      <c r="B36" s="56"/>
      <c r="C36" s="57"/>
      <c r="D36" s="58">
        <v>0</v>
      </c>
      <c r="E36" s="59">
        <v>0</v>
      </c>
      <c r="F36" s="59">
        <v>0</v>
      </c>
      <c r="G36" s="59">
        <v>0</v>
      </c>
      <c r="H36" s="74"/>
      <c r="J36" s="18"/>
    </row>
    <row r="37" spans="1:10" s="17" customFormat="1" ht="16.5" customHeight="1">
      <c r="A37" s="62" t="s">
        <v>38</v>
      </c>
      <c r="B37" s="63"/>
      <c r="C37" s="57"/>
      <c r="D37" s="67"/>
      <c r="E37" s="65"/>
      <c r="F37" s="65"/>
      <c r="G37" s="65"/>
      <c r="H37" s="66"/>
      <c r="J37" s="18"/>
    </row>
    <row r="38" spans="1:10" s="17" customFormat="1" ht="16.5" customHeight="1">
      <c r="A38" s="55" t="s">
        <v>39</v>
      </c>
      <c r="B38" s="56"/>
      <c r="C38" s="57"/>
      <c r="D38" s="58">
        <v>0</v>
      </c>
      <c r="E38" s="59">
        <v>33</v>
      </c>
      <c r="F38" s="59">
        <v>0</v>
      </c>
      <c r="G38" s="59">
        <v>0</v>
      </c>
      <c r="H38" s="74"/>
      <c r="J38" s="18"/>
    </row>
    <row r="39" spans="1:10" s="17" customFormat="1" ht="16.5" customHeight="1">
      <c r="A39" s="62" t="s">
        <v>40</v>
      </c>
      <c r="B39" s="63"/>
      <c r="C39" s="57"/>
      <c r="D39" s="67"/>
      <c r="E39" s="65"/>
      <c r="F39" s="65"/>
      <c r="G39" s="65"/>
      <c r="H39" s="66"/>
      <c r="J39" s="18"/>
    </row>
    <row r="40" spans="1:10" s="17" customFormat="1" ht="16.5" customHeight="1">
      <c r="A40" s="62" t="s">
        <v>41</v>
      </c>
      <c r="B40" s="63"/>
      <c r="C40" s="57"/>
      <c r="D40" s="67"/>
      <c r="E40" s="65"/>
      <c r="F40" s="65"/>
      <c r="G40" s="65"/>
      <c r="H40" s="66"/>
      <c r="J40" s="18"/>
    </row>
    <row r="41" spans="1:10" s="17" customFormat="1" ht="16.5" customHeight="1">
      <c r="A41" s="62" t="s">
        <v>42</v>
      </c>
      <c r="B41" s="63"/>
      <c r="C41" s="57"/>
      <c r="D41" s="67"/>
      <c r="E41" s="65">
        <v>33</v>
      </c>
      <c r="F41" s="65"/>
      <c r="G41" s="65"/>
      <c r="H41" s="66"/>
      <c r="J41" s="18"/>
    </row>
    <row r="42" spans="1:10" s="17" customFormat="1" ht="16.5" customHeight="1">
      <c r="A42" s="55" t="s">
        <v>43</v>
      </c>
      <c r="B42" s="63"/>
      <c r="C42" s="57"/>
      <c r="D42" s="75">
        <v>0</v>
      </c>
      <c r="E42" s="59">
        <v>0</v>
      </c>
      <c r="F42" s="59">
        <v>0</v>
      </c>
      <c r="G42" s="59">
        <v>0</v>
      </c>
      <c r="H42" s="74"/>
      <c r="J42" s="18"/>
    </row>
    <row r="43" spans="1:10" s="17" customFormat="1" ht="16.5" customHeight="1">
      <c r="A43" s="76" t="s">
        <v>44</v>
      </c>
      <c r="B43" s="77"/>
      <c r="C43" s="77"/>
      <c r="D43" s="67"/>
      <c r="E43" s="65"/>
      <c r="F43" s="65"/>
      <c r="G43" s="65"/>
      <c r="H43" s="66"/>
      <c r="J43" s="18"/>
    </row>
    <row r="44" spans="1:10" s="17" customFormat="1" ht="16.5" customHeight="1">
      <c r="A44" s="62" t="s">
        <v>45</v>
      </c>
      <c r="B44" s="63"/>
      <c r="C44" s="63"/>
      <c r="D44" s="78"/>
      <c r="E44" s="39"/>
      <c r="F44" s="39"/>
      <c r="G44" s="39"/>
      <c r="H44" s="79"/>
      <c r="J44" s="18"/>
    </row>
    <row r="45" spans="1:10" s="17" customFormat="1" ht="16.5" customHeight="1" thickBot="1">
      <c r="A45" s="76"/>
      <c r="B45" s="77"/>
      <c r="C45" s="77"/>
      <c r="D45" s="80"/>
      <c r="E45" s="81"/>
      <c r="F45" s="81"/>
      <c r="G45" s="81"/>
      <c r="H45" s="82"/>
      <c r="I45" s="18"/>
      <c r="J45" s="18"/>
    </row>
    <row r="46" spans="1:10" s="17" customFormat="1" ht="16.5" customHeight="1">
      <c r="A46" s="83" t="s">
        <v>46</v>
      </c>
      <c r="B46" s="84"/>
      <c r="C46" s="85"/>
      <c r="D46" s="86">
        <f>D9-D15</f>
        <v>245</v>
      </c>
      <c r="E46" s="33">
        <f>E9-E15</f>
        <v>188</v>
      </c>
      <c r="F46" s="87">
        <f>E46/D46*100</f>
        <v>76.73469387755102</v>
      </c>
      <c r="G46" s="33">
        <f>G9-G15</f>
        <v>292</v>
      </c>
      <c r="H46" s="34">
        <f>E46/G46</f>
        <v>0.6438356164383562</v>
      </c>
      <c r="J46" s="18"/>
    </row>
    <row r="47" spans="1:10" s="17" customFormat="1" ht="16.5" customHeight="1" thickBot="1">
      <c r="A47" s="88" t="s">
        <v>47</v>
      </c>
      <c r="B47" s="89"/>
      <c r="C47" s="89"/>
      <c r="D47" s="90"/>
      <c r="E47" s="91"/>
      <c r="F47" s="92"/>
      <c r="G47" s="91"/>
      <c r="H47" s="93"/>
      <c r="J47" s="18"/>
    </row>
    <row r="48" spans="1:10" s="17" customFormat="1" ht="16.5" customHeight="1" thickBot="1">
      <c r="A48" s="13"/>
      <c r="B48" s="13"/>
      <c r="C48" s="13"/>
      <c r="D48" s="94"/>
      <c r="E48" s="95"/>
      <c r="F48" s="95"/>
      <c r="G48" s="95"/>
      <c r="H48" s="96"/>
      <c r="I48" s="18"/>
      <c r="J48" s="18"/>
    </row>
    <row r="49" spans="1:10" s="17" customFormat="1" ht="16.5" customHeight="1" thickBot="1">
      <c r="A49" s="97" t="s">
        <v>48</v>
      </c>
      <c r="B49" s="98"/>
      <c r="C49" s="99"/>
      <c r="D49" s="92">
        <v>1</v>
      </c>
      <c r="E49" s="100">
        <v>0.75</v>
      </c>
      <c r="F49" s="101">
        <f>E49/D49*100</f>
        <v>75</v>
      </c>
      <c r="G49" s="101">
        <v>2</v>
      </c>
      <c r="H49" s="102">
        <f>E49/G49</f>
        <v>0.375</v>
      </c>
      <c r="J49" s="18"/>
    </row>
    <row r="50" spans="1:9" s="18" customFormat="1" ht="16.5" customHeight="1">
      <c r="A50" s="13"/>
      <c r="B50" s="103"/>
      <c r="C50" s="13"/>
      <c r="D50" s="95"/>
      <c r="E50" s="95"/>
      <c r="F50" s="95"/>
      <c r="G50" s="95"/>
      <c r="H50" s="104"/>
      <c r="I50" s="95"/>
    </row>
    <row r="51" spans="1:9" s="105" customFormat="1" ht="16.5" customHeight="1">
      <c r="A51" s="105" t="s">
        <v>49</v>
      </c>
      <c r="D51" s="106"/>
      <c r="E51" s="106"/>
      <c r="F51" s="106"/>
      <c r="G51" s="106"/>
      <c r="H51" s="107"/>
      <c r="I51" s="106"/>
    </row>
    <row r="52" s="17" customFormat="1" ht="16.5" customHeight="1">
      <c r="J52" s="18"/>
    </row>
    <row r="53" s="108" customFormat="1" ht="16.5" customHeight="1">
      <c r="J53" s="109"/>
    </row>
    <row r="54" s="108" customFormat="1" ht="16.5" customHeight="1">
      <c r="J54" s="109"/>
    </row>
    <row r="55" s="108" customFormat="1" ht="18" customHeight="1">
      <c r="J55" s="109"/>
    </row>
    <row r="56" s="108" customFormat="1" ht="18" customHeight="1">
      <c r="J56" s="109"/>
    </row>
    <row r="57" s="108" customFormat="1" ht="18" customHeight="1">
      <c r="J57" s="109"/>
    </row>
    <row r="58" s="108" customFormat="1" ht="18" customHeight="1">
      <c r="J58" s="109"/>
    </row>
    <row r="59" s="108" customFormat="1" ht="18" customHeight="1">
      <c r="J59" s="109"/>
    </row>
    <row r="60" s="108" customFormat="1" ht="18" customHeight="1">
      <c r="J60" s="109"/>
    </row>
    <row r="61" s="108" customFormat="1" ht="18" customHeight="1">
      <c r="J61" s="109"/>
    </row>
    <row r="62" s="108" customFormat="1" ht="18" customHeight="1">
      <c r="J62" s="109"/>
    </row>
    <row r="63" s="108" customFormat="1" ht="18" customHeight="1">
      <c r="J63" s="109"/>
    </row>
    <row r="64" s="108" customFormat="1" ht="18" customHeight="1">
      <c r="J64" s="109"/>
    </row>
    <row r="65" s="108" customFormat="1" ht="18" customHeight="1">
      <c r="J65" s="109"/>
    </row>
    <row r="66" s="108" customFormat="1" ht="18" customHeight="1">
      <c r="J66" s="109"/>
    </row>
    <row r="67" s="108" customFormat="1" ht="18" customHeight="1">
      <c r="J67" s="109"/>
    </row>
    <row r="68" s="108" customFormat="1" ht="18" customHeight="1">
      <c r="J68" s="109"/>
    </row>
    <row r="69" s="108" customFormat="1" ht="18" customHeight="1">
      <c r="J69" s="109"/>
    </row>
    <row r="70" s="108" customFormat="1" ht="18" customHeight="1">
      <c r="J70" s="109"/>
    </row>
    <row r="71" s="108" customFormat="1" ht="18" customHeight="1">
      <c r="J71" s="109"/>
    </row>
    <row r="72" s="108" customFormat="1" ht="18" customHeight="1">
      <c r="J72" s="109"/>
    </row>
    <row r="73" s="108" customFormat="1" ht="18" customHeight="1">
      <c r="J73" s="109"/>
    </row>
    <row r="74" s="108" customFormat="1" ht="18" customHeight="1">
      <c r="J74" s="109"/>
    </row>
    <row r="75" s="108" customFormat="1" ht="18" customHeight="1">
      <c r="J75" s="109"/>
    </row>
    <row r="76" s="108" customFormat="1" ht="18" customHeight="1">
      <c r="J76" s="109"/>
    </row>
    <row r="77" s="108" customFormat="1" ht="18" customHeight="1">
      <c r="J77" s="109"/>
    </row>
    <row r="78" s="108" customFormat="1" ht="18" customHeight="1">
      <c r="J78" s="109"/>
    </row>
    <row r="79" s="108" customFormat="1" ht="18" customHeight="1">
      <c r="J79" s="109"/>
    </row>
    <row r="80" s="108" customFormat="1" ht="18" customHeight="1">
      <c r="J80" s="109"/>
    </row>
    <row r="81" s="108" customFormat="1" ht="18" customHeight="1">
      <c r="J81" s="109"/>
    </row>
    <row r="82" s="108" customFormat="1" ht="18" customHeight="1">
      <c r="J82" s="109"/>
    </row>
    <row r="83" s="108" customFormat="1" ht="18" customHeight="1">
      <c r="J83" s="109"/>
    </row>
    <row r="84" s="108" customFormat="1" ht="18" customHeight="1">
      <c r="J84" s="109"/>
    </row>
    <row r="85" s="108" customFormat="1" ht="18" customHeight="1">
      <c r="J85" s="109"/>
    </row>
    <row r="86" s="108" customFormat="1" ht="18" customHeight="1">
      <c r="J86" s="109"/>
    </row>
    <row r="87" s="108" customFormat="1" ht="18" customHeight="1">
      <c r="J87" s="109"/>
    </row>
    <row r="88" s="108" customFormat="1" ht="18" customHeight="1">
      <c r="J88" s="109"/>
    </row>
    <row r="89" s="108" customFormat="1" ht="18" customHeight="1">
      <c r="J89" s="109"/>
    </row>
    <row r="90" s="108" customFormat="1" ht="18" customHeight="1">
      <c r="J90" s="109"/>
    </row>
    <row r="91" s="108" customFormat="1" ht="18" customHeight="1">
      <c r="J91" s="109"/>
    </row>
    <row r="92" s="108" customFormat="1" ht="18" customHeight="1">
      <c r="J92" s="109"/>
    </row>
    <row r="93" s="108" customFormat="1" ht="18" customHeight="1">
      <c r="J93" s="109"/>
    </row>
    <row r="94" s="108" customFormat="1" ht="18" customHeight="1">
      <c r="J94" s="109"/>
    </row>
    <row r="95" s="108" customFormat="1" ht="18" customHeight="1">
      <c r="J95" s="109"/>
    </row>
    <row r="96" s="108" customFormat="1" ht="18" customHeight="1">
      <c r="J96" s="109"/>
    </row>
    <row r="97" s="108" customFormat="1" ht="18" customHeight="1">
      <c r="J97" s="109"/>
    </row>
    <row r="98" s="108" customFormat="1" ht="18" customHeight="1">
      <c r="J98" s="109"/>
    </row>
    <row r="99" s="108" customFormat="1" ht="18" customHeight="1">
      <c r="J99" s="109"/>
    </row>
    <row r="100" s="108" customFormat="1" ht="18" customHeight="1">
      <c r="J100" s="109"/>
    </row>
    <row r="101" s="108" customFormat="1" ht="18" customHeight="1">
      <c r="J101" s="109"/>
    </row>
    <row r="102" s="108" customFormat="1" ht="18" customHeight="1">
      <c r="J102" s="109"/>
    </row>
    <row r="103" s="108" customFormat="1" ht="18" customHeight="1">
      <c r="J103" s="109"/>
    </row>
    <row r="104" s="108" customFormat="1" ht="18" customHeight="1">
      <c r="J104" s="109"/>
    </row>
    <row r="105" s="108" customFormat="1" ht="18" customHeight="1">
      <c r="J105" s="109"/>
    </row>
    <row r="106" s="108" customFormat="1" ht="18" customHeight="1">
      <c r="J106" s="109"/>
    </row>
    <row r="107" s="108" customFormat="1" ht="18" customHeight="1">
      <c r="J107" s="109"/>
    </row>
    <row r="108" s="108" customFormat="1" ht="18" customHeight="1">
      <c r="J108" s="109"/>
    </row>
    <row r="109" s="108" customFormat="1" ht="18" customHeight="1">
      <c r="J109" s="109"/>
    </row>
    <row r="110" s="108" customFormat="1" ht="18" customHeight="1">
      <c r="J110" s="109"/>
    </row>
    <row r="111" s="108" customFormat="1" ht="18" customHeight="1">
      <c r="J111" s="109"/>
    </row>
    <row r="112" s="108" customFormat="1" ht="18" customHeight="1">
      <c r="J112" s="109"/>
    </row>
    <row r="113" s="108" customFormat="1" ht="18" customHeight="1">
      <c r="J113" s="109"/>
    </row>
    <row r="114" s="108" customFormat="1" ht="18" customHeight="1">
      <c r="J114" s="109"/>
    </row>
    <row r="115" s="108" customFormat="1" ht="18" customHeight="1">
      <c r="J115" s="109"/>
    </row>
    <row r="116" s="108" customFormat="1" ht="18" customHeight="1">
      <c r="J116" s="109"/>
    </row>
    <row r="117" s="108" customFormat="1" ht="18" customHeight="1">
      <c r="J117" s="109"/>
    </row>
    <row r="118" s="108" customFormat="1" ht="18" customHeight="1">
      <c r="J118" s="109"/>
    </row>
    <row r="119" s="108" customFormat="1" ht="18" customHeight="1">
      <c r="J119" s="109"/>
    </row>
    <row r="120" s="108" customFormat="1" ht="18" customHeight="1">
      <c r="J120" s="109"/>
    </row>
    <row r="121" s="108" customFormat="1" ht="18" customHeight="1">
      <c r="J121" s="109"/>
    </row>
    <row r="122" s="108" customFormat="1" ht="18" customHeight="1">
      <c r="J122" s="109"/>
    </row>
    <row r="123" s="108" customFormat="1" ht="18" customHeight="1">
      <c r="J123" s="109"/>
    </row>
    <row r="124" s="108" customFormat="1" ht="18" customHeight="1">
      <c r="J124" s="109"/>
    </row>
    <row r="125" s="108" customFormat="1" ht="18" customHeight="1">
      <c r="J125" s="109"/>
    </row>
    <row r="126" s="108" customFormat="1" ht="18" customHeight="1">
      <c r="J126" s="109"/>
    </row>
    <row r="127" s="108" customFormat="1" ht="18" customHeight="1">
      <c r="J127" s="109"/>
    </row>
    <row r="128" s="108" customFormat="1" ht="18" customHeight="1">
      <c r="J128" s="109"/>
    </row>
    <row r="129" s="108" customFormat="1" ht="18" customHeight="1">
      <c r="J129" s="109"/>
    </row>
    <row r="130" s="108" customFormat="1" ht="18" customHeight="1">
      <c r="J130" s="109"/>
    </row>
    <row r="131" s="108" customFormat="1" ht="18" customHeight="1">
      <c r="J131" s="109"/>
    </row>
    <row r="132" s="108" customFormat="1" ht="18" customHeight="1">
      <c r="J132" s="109"/>
    </row>
    <row r="133" s="108" customFormat="1" ht="18" customHeight="1">
      <c r="J133" s="109"/>
    </row>
    <row r="134" s="108" customFormat="1" ht="18" customHeight="1">
      <c r="J134" s="109"/>
    </row>
    <row r="135" s="108" customFormat="1" ht="18" customHeight="1">
      <c r="J135" s="109"/>
    </row>
    <row r="136" s="108" customFormat="1" ht="18" customHeight="1">
      <c r="J136" s="109"/>
    </row>
    <row r="137" s="108" customFormat="1" ht="18" customHeight="1">
      <c r="J137" s="109"/>
    </row>
    <row r="138" s="108" customFormat="1" ht="18" customHeight="1">
      <c r="J138" s="109"/>
    </row>
    <row r="139" s="108" customFormat="1" ht="18" customHeight="1">
      <c r="J139" s="109"/>
    </row>
    <row r="140" s="108" customFormat="1" ht="18" customHeight="1">
      <c r="J140" s="109"/>
    </row>
    <row r="141" s="108" customFormat="1" ht="18" customHeight="1">
      <c r="J141" s="109"/>
    </row>
    <row r="142" s="108" customFormat="1" ht="18" customHeight="1">
      <c r="J142" s="109"/>
    </row>
    <row r="143" s="108" customFormat="1" ht="18" customHeight="1">
      <c r="J143" s="109"/>
    </row>
    <row r="144" s="108" customFormat="1" ht="18" customHeight="1">
      <c r="J144" s="109"/>
    </row>
    <row r="145" s="108" customFormat="1" ht="18" customHeight="1">
      <c r="J145" s="109"/>
    </row>
    <row r="146" s="108" customFormat="1" ht="18" customHeight="1">
      <c r="J146" s="109"/>
    </row>
    <row r="147" s="108" customFormat="1" ht="18" customHeight="1">
      <c r="J147" s="109"/>
    </row>
    <row r="148" s="108" customFormat="1" ht="18" customHeight="1">
      <c r="J148" s="109"/>
    </row>
    <row r="149" s="108" customFormat="1" ht="18" customHeight="1">
      <c r="J149" s="109"/>
    </row>
    <row r="150" s="108" customFormat="1" ht="18" customHeight="1">
      <c r="J150" s="109"/>
    </row>
    <row r="151" s="108" customFormat="1" ht="18" customHeight="1">
      <c r="J151" s="109"/>
    </row>
    <row r="152" s="108" customFormat="1" ht="18" customHeight="1">
      <c r="J152" s="109"/>
    </row>
    <row r="153" s="108" customFormat="1" ht="18" customHeight="1">
      <c r="J153" s="109"/>
    </row>
    <row r="154" s="108" customFormat="1" ht="18" customHeight="1">
      <c r="J154" s="109"/>
    </row>
    <row r="155" s="108" customFormat="1" ht="18" customHeight="1">
      <c r="J155" s="109"/>
    </row>
    <row r="156" s="108" customFormat="1" ht="18" customHeight="1">
      <c r="J156" s="109"/>
    </row>
    <row r="157" s="108" customFormat="1" ht="18" customHeight="1">
      <c r="J157" s="109"/>
    </row>
    <row r="158" s="108" customFormat="1" ht="18" customHeight="1">
      <c r="J158" s="109"/>
    </row>
    <row r="159" s="108" customFormat="1" ht="18" customHeight="1">
      <c r="J159" s="109"/>
    </row>
    <row r="160" s="108" customFormat="1" ht="18" customHeight="1">
      <c r="J160" s="109"/>
    </row>
    <row r="161" s="108" customFormat="1" ht="18" customHeight="1">
      <c r="J161" s="109"/>
    </row>
    <row r="162" s="108" customFormat="1" ht="18" customHeight="1">
      <c r="J162" s="109"/>
    </row>
    <row r="163" s="108" customFormat="1" ht="18" customHeight="1">
      <c r="J163" s="109"/>
    </row>
    <row r="164" s="108" customFormat="1" ht="18" customHeight="1">
      <c r="J164" s="109"/>
    </row>
    <row r="165" s="108" customFormat="1" ht="18" customHeight="1">
      <c r="J165" s="109"/>
    </row>
    <row r="166" s="108" customFormat="1" ht="18" customHeight="1">
      <c r="J166" s="109"/>
    </row>
    <row r="167" s="108" customFormat="1" ht="18" customHeight="1">
      <c r="J167" s="109"/>
    </row>
    <row r="168" s="108" customFormat="1" ht="18" customHeight="1">
      <c r="J168" s="109"/>
    </row>
    <row r="169" s="108" customFormat="1" ht="18" customHeight="1">
      <c r="J169" s="109"/>
    </row>
    <row r="170" s="108" customFormat="1" ht="18" customHeight="1">
      <c r="J170" s="109"/>
    </row>
  </sheetData>
  <mergeCells count="1">
    <mergeCell ref="A2:I2"/>
  </mergeCells>
  <printOptions/>
  <pageMargins left="0.65" right="0.18" top="0.52" bottom="0.58" header="0.41" footer="0.58"/>
  <pageSetup horizontalDpi="600" verticalDpi="600" orientation="portrait" paperSize="9" scale="85" r:id="rId2"/>
  <headerFooter alignWithMargins="0">
    <oddHeader>&amp;L&amp;C&amp;R&amp;"Geneva CE,Regular"
&amp;"Charcoal CE,Regular"&amp;12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Divadlo  V Dlouhé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Šálková</dc:creator>
  <cp:keywords/>
  <dc:description/>
  <cp:lastModifiedBy>Daniela Šálková</cp:lastModifiedBy>
  <dcterms:created xsi:type="dcterms:W3CDTF">2008-01-24T10:35:50Z</dcterms:created>
  <dcterms:modified xsi:type="dcterms:W3CDTF">2008-01-24T10:36:16Z</dcterms:modified>
  <cp:category/>
  <cp:version/>
  <cp:contentType/>
  <cp:contentStatus/>
</cp:coreProperties>
</file>